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C3D" lockStructure="1" lockWindows="1"/>
  <bookViews>
    <workbookView windowWidth="20400" windowHeight="7695" firstSheet="15" activeTab="16"/>
  </bookViews>
  <sheets>
    <sheet name="单位公开表封面" sheetId="1" r:id="rId1"/>
    <sheet name="单位目录" sheetId="2" r:id="rId2"/>
    <sheet name="单位职能（单位）" sheetId="3" r:id="rId3"/>
    <sheet name="单位机构设置（单位）" sheetId="4" r:id="rId4"/>
    <sheet name="名词解释（单位）" sheetId="5" r:id="rId5"/>
    <sheet name="单位编制说明（单位）" sheetId="6" r:id="rId6"/>
    <sheet name="单位收支总表" sheetId="7" r:id="rId7"/>
    <sheet name="单位收入总表" sheetId="8" r:id="rId8"/>
    <sheet name="单位支出总表" sheetId="9" r:id="rId9"/>
    <sheet name="单位财政拨款收支总表" sheetId="10" r:id="rId10"/>
    <sheet name="单位财政拨款明细" sheetId="11" r:id="rId11"/>
    <sheet name="单位一般公共预算拨款表" sheetId="12" r:id="rId12"/>
    <sheet name="单位政府性基金拨款表" sheetId="13" r:id="rId13"/>
    <sheet name="单位国有资本经营预算拨款表 " sheetId="14" r:id="rId14"/>
    <sheet name="单位一般公共预算拨款基本支出明细表" sheetId="15" r:id="rId15"/>
    <sheet name="单位项目明细" sheetId="16" r:id="rId16"/>
    <sheet name="单位“三公”经费和机关运行费预算表" sheetId="17" r:id="rId17"/>
    <sheet name="其他相关情况说明（单位）" sheetId="18" r:id="rId18"/>
  </sheets>
  <definedNames>
    <definedName name="_xlnm.Print_Titles" localSheetId="7">单位收入总表!$6:$8</definedName>
    <definedName name="_xlnm.Print_Titles" localSheetId="8">单位支出总表!$6:$8</definedName>
    <definedName name="_xlnm.Print_Titles" localSheetId="9">单位财政拨款收支总表!$6:$7</definedName>
    <definedName name="_xlnm.Print_Titles" localSheetId="10">单位财政拨款明细!$6:$8</definedName>
    <definedName name="_xlnm.Print_Titles" localSheetId="11">单位一般公共预算拨款表!$6:$8</definedName>
    <definedName name="_xlnm.Print_Titles" localSheetId="14">单位一般公共预算拨款基本支出明细表!$6:$8</definedName>
    <definedName name="_xlnm.Print_Titles" localSheetId="15">单位项目明细!$6:$7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<sst xmlns="http://schemas.openxmlformats.org/spreadsheetml/2006/main" count="695" uniqueCount="232">
  <si>
    <t>内部文件</t>
  </si>
  <si>
    <t>妥善保管</t>
  </si>
  <si>
    <t>上海市2024年市级单位预算</t>
  </si>
  <si>
    <t>预算单位：上海市嘉定区新城实验小学</t>
  </si>
  <si>
    <t>2024年1月</t>
  </si>
  <si>
    <t>目  录</t>
  </si>
  <si>
    <t/>
  </si>
  <si>
    <t xml:space="preserve">    </t>
  </si>
  <si>
    <t>一、单位主要职能</t>
  </si>
  <si>
    <t>二、单位机构设置</t>
  </si>
  <si>
    <t>三、名词解释</t>
  </si>
  <si>
    <t>四、单位预算编制说明</t>
  </si>
  <si>
    <t>五、单位预算表</t>
  </si>
  <si>
    <t xml:space="preserve">    1.  2024年预算单位财务收支预算总表</t>
  </si>
  <si>
    <t xml:space="preserve">    2.  2024年预算单位收入预算总表</t>
  </si>
  <si>
    <t xml:space="preserve">    3.  2024年预算单位支出预算总表</t>
  </si>
  <si>
    <t xml:space="preserve">    4.  2024年预算单位财政拨款收支预算总表</t>
  </si>
  <si>
    <t xml:space="preserve">    5.  2024年预算单位财政拨款支出预算表</t>
  </si>
  <si>
    <t xml:space="preserve">    6． 2024年预算单位一般公共预算支出功能分类预算表</t>
  </si>
  <si>
    <t xml:space="preserve">    7． 2024年预算单位政府性基金预算支出功能分类预算表</t>
  </si>
  <si>
    <t xml:space="preserve">    8． 2024年预算单位国有资本经营预算支出功能分类预算表</t>
  </si>
  <si>
    <t xml:space="preserve">    9． 2024年预算单位一般公共预算基本支出部门预算经济分类预算表</t>
  </si>
  <si>
    <t xml:space="preserve">    10. 2024年预算单位财政拨款项目支出预算表</t>
  </si>
  <si>
    <t xml:space="preserve">    11. 2024年单位“三公”经费和机关运行经费预算表  </t>
  </si>
  <si>
    <t>六、其他相关情况说明</t>
  </si>
  <si>
    <t>七、项目经费情况说明</t>
  </si>
  <si>
    <t>上海市嘉定区新城实验小学主要职能</t>
  </si>
  <si>
    <t xml:space="preserve">　　上海市嘉定区新城实验小学是负责实施小学义务教育，促进基础教育发展；小学学历教育（相关社会服务）。
　　主要职能包括：
　　1、宣传贯彻国家教育方针，深化教育改革，保障学校依法自主管理，保障学生与教职工合法权益，全面提高办学品质，促进学校科学发展，贯彻执行上级教育行政部门的各项规章制度。
    2、贯彻党和国家教育方针的基础上，以“办一所适合孩子未来发展的高品质学校”为办学目标；以“行胜于言”为校训，确立“让童年预见未来”的办学理念，致力于打造一支“志向高远、善教乐研、团结协作”的教师成长共同体。培育“仁      爱、博学、善思、敏行”的校风，培养“守规则、有主见、爱思考、乐创新”的适应未来发展的优秀学子，架构“小灵雁”智童课程，以“人文”为主线、以“科技”“艺术”为双翼，培养孩子引领未来发展的八种素养与能力。童心——阳光的心灵、童德——善良的德行、童思——活跃的思维、童言——辩证的知言、童艺——艺术的赏鉴、童健——健康的体魄、童创——创新的智慧、童行——行走的成长。
    3、学校按照依法治校、规范办学、自主发展的要求，定期制订五年发展规划，并形成和健全自评机制，促进学校持续发展。
    4、学校以《国家中长期教育改革与发展规划纲要》和《基础教育课程改革纲要(试行)》为指导，贯彻执行上海市中小学校学年度课程计划，结合学校实际，积极推进国家课程校本化，坚持德育为先，坚持能力为重，坚持全面发展。
</t>
  </si>
  <si>
    <t>上海市嘉定区新城实验小学机构设置</t>
  </si>
  <si>
    <t>　　上海市嘉定区新城实验小学单位设10个内设机构，包括：校长室、副校长室、党政办公室、后勤保障部、调研交流部、教育工作部、卫生保健部、心灵驿站、财务室、教师办公室。</t>
  </si>
  <si>
    <t>名词解释</t>
  </si>
  <si>
    <t>　　（一）基本支出预算：是区级预算主管部门及所属预算单位为保障其机构正常运转、完成日常工作任务而编制的年度基本支出计划，包括人员经费和公用经费两部分。                                                                                                                                      
    （二）项目支出预算：是区级预算主管部门及所属预算单位为完成行政工作任务、事业发展目标或政府发展战略、特定目标，在基本支出之外编制的年度支出计划。                                                                                                               
    （三）“三公”经费：是与区级财政有经费领拨关系的部门及其下属预算单位使用区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   
    （四）机关运行经费：指行政单位和参照公务员法管理的事业单位使用一般公共预算财政拨款安排的基本支出中的日常公用经费支出。
    （五）专有名词解释：嘉定区新城实验小学2024年无相关专有名词解释。</t>
  </si>
  <si>
    <t>2024年单位预算编制说明</t>
  </si>
  <si>
    <t xml:space="preserve">    （一）关于2024年预算收入情况说明</t>
  </si>
  <si>
    <t xml:space="preserve">    2024年，嘉定区新城实验小学预算收入总额为6519.14万元，其中：财政拨款收入6519.14万元，占100.00%。比上年部门收入增加1134.07万元，增幅21.06%，主要原因是由于2024年全年教师人数、学生数的增加，基本工资、社会保险费、公积金、非编工资、生均经费均有所增长。</t>
  </si>
  <si>
    <t xml:space="preserve">    （二）关于2024年预算支出情况说明</t>
  </si>
  <si>
    <t xml:space="preserve">     2024年，嘉定区新城实验小学预算支出总额为6519.14万元，其中：基本支出5971.72万元，占91.60%；项目支出547.42万元，占8.4%。比上年部门支出增加万元,增幅21.06%，主要原因是由于2024年全年教师人数、学生数的增加，基本工资、社会保险费、公积金、非编工资、生均经费均有所增长。</t>
  </si>
  <si>
    <t xml:space="preserve">    （三）关于2024年一般公共预算财政拨款支出情况说明</t>
  </si>
  <si>
    <t xml:space="preserve">    2024年，嘉定区新城实验小学预算一般公共预算财政拨款支出总额为6519.14万元，具体情况如下：</t>
  </si>
  <si>
    <t xml:space="preserve">    1、“教育支出（类）普通教育（款）”4727.41万元，其中：“小学教育（项）”4727.41万元，主要用于：单位工作人员的工资、津补贴、交通补贴等人员支出、维持日常运行所需的公用支出、政府聘用辅助人员经费、物业管理经费、学生资助类专项支出。</t>
  </si>
  <si>
    <t xml:space="preserve">    2、“教育支出（类）教育费附加安排的支出（款）”296.46万元，其中：“农村中小学教学设施（项）”36.00万元，主要用于专用设备购置项目；“其他教育费附加安排的支出（项）”260.46万元，主要用于：人才攀升增能、学校特色课程及教育内涵发展项目。</t>
  </si>
  <si>
    <t xml:space="preserve">    3、“社会保障和就业支出（类）行政事业单位养老支出（款）”797.00万元，其中：“机关事业单位基本养老保险缴费支出（项）”532.00万元，主要用于：单位工作人员的基本养老保险费；“机关事业单位职业年金缴费支出（项）”265.00万元，主要用于：单位工作人员的职业年金。</t>
  </si>
  <si>
    <t xml:space="preserve">    4、“卫生健康支出（类）行政事业单位医疗（款）”465.50万元，其中：“事业单位医疗（项）”465.50万元，主要用于：单位为工作人员缴纳的医疗保险费用。</t>
  </si>
  <si>
    <t xml:space="preserve">    5、“住房保障支出（类）住房改革支出（款）”232.77万元，其中：“住房公积金（项）”232.77万元，主要用于：单位为教职工缴纳的住房公积金。</t>
  </si>
  <si>
    <t xml:space="preserve">    （四）关于2024年一般公共预算财政拨款基本支出情况说明</t>
  </si>
  <si>
    <t xml:space="preserve">    2024年，嘉定区新城实验小学一般公共预算财政拨款基本支出总额为5971.72万元，具体情况如下：</t>
  </si>
  <si>
    <t xml:space="preserve">    1、“工资福利支出”5150.72万元，主要用于：基本工资、津贴补贴、绩效工资、机关事业单位基本养老保险缴费、职业年金缴费、职工基本医疗保险缴费、其他社会保障缴费、住房公积金、其他工资福利支出。</t>
  </si>
  <si>
    <t xml:space="preserve">    2、“商品和服务支出”752.25万元，主要用于：办公费、印刷费、手续费、水费、电费、邮电费、差旅费、维修(护)费、培训费、专用材料费、劳务费、委托业务费、工会经费、福利费、其他交通费用、其他商品和服务支出。</t>
  </si>
  <si>
    <t xml:space="preserve">    3、“资本性支出”68.75万元，主要用于：办公设备购置、专用设备购置、其他资本性支出。</t>
  </si>
  <si>
    <t xml:space="preserve">    （五）关于2024年政府性基金预算财政拨款支出情况说明</t>
  </si>
  <si>
    <t xml:space="preserve">    嘉定区新城实验小学2024年无政府性基金预算财政拨款支出。 </t>
  </si>
  <si>
    <t xml:space="preserve">    （六）关于2024年国有资本经营预算财政拨款支出情况说明</t>
  </si>
  <si>
    <t xml:space="preserve">   嘉定区新城实验小学2024年无国有资本经营预算财政拨款支出。</t>
  </si>
  <si>
    <t>单位预算01表</t>
  </si>
  <si>
    <t>2024年预算单位财务收支预算总表</t>
  </si>
  <si>
    <t>编制单位：上海市嘉定区新城实验小学</t>
  </si>
  <si>
    <t>单位：元</t>
  </si>
  <si>
    <t>本年收入</t>
  </si>
  <si>
    <t>本年支出</t>
  </si>
  <si>
    <t>项目</t>
  </si>
  <si>
    <t>预算数</t>
  </si>
  <si>
    <t>合计</t>
  </si>
  <si>
    <t>基本支出</t>
  </si>
  <si>
    <t>项目支出</t>
  </si>
  <si>
    <t>人员经费</t>
  </si>
  <si>
    <t>公用经费</t>
  </si>
  <si>
    <t>一、财政拨款收入</t>
  </si>
  <si>
    <t>一、教育支出</t>
  </si>
  <si>
    <t>　　1、一般公共预算资金</t>
  </si>
  <si>
    <t>二、社会保障和就业支出</t>
  </si>
  <si>
    <t>　　2、政府性基金</t>
  </si>
  <si>
    <t>三、卫生健康支出</t>
  </si>
  <si>
    <t>　　3、国有资本经营预算</t>
  </si>
  <si>
    <t>四、住房保障支出</t>
  </si>
  <si>
    <t>二、事业收入</t>
  </si>
  <si>
    <t>三、事业单位经营收入</t>
  </si>
  <si>
    <t>四、其他收入</t>
  </si>
  <si>
    <t>收入总计</t>
  </si>
  <si>
    <t>支出总计</t>
  </si>
  <si>
    <t>单位预算02表</t>
  </si>
  <si>
    <t>2024年预算单位收入预算总表</t>
  </si>
  <si>
    <t>收入预算</t>
  </si>
  <si>
    <t>功能分类科目编码</t>
  </si>
  <si>
    <t>功能分类科目名称</t>
  </si>
  <si>
    <t>财政拨款收入</t>
  </si>
  <si>
    <t>事业收入</t>
  </si>
  <si>
    <t>事业单位
经营收入</t>
  </si>
  <si>
    <t>其他收入</t>
  </si>
  <si>
    <t>类</t>
  </si>
  <si>
    <t>款</t>
  </si>
  <si>
    <t>项</t>
  </si>
  <si>
    <t>205</t>
  </si>
  <si>
    <t>教育支出</t>
  </si>
  <si>
    <t>02</t>
  </si>
  <si>
    <t>普通教育</t>
  </si>
  <si>
    <t>小学教育</t>
  </si>
  <si>
    <t>09</t>
  </si>
  <si>
    <t>教育费附加安排的支出</t>
  </si>
  <si>
    <t>农村中小学教学设施</t>
  </si>
  <si>
    <t>99</t>
  </si>
  <si>
    <t>其他教育费附加安排的支出</t>
  </si>
  <si>
    <t>208</t>
  </si>
  <si>
    <t>社会保障和就业支出</t>
  </si>
  <si>
    <t>05</t>
  </si>
  <si>
    <t>行政事业单位养老支出</t>
  </si>
  <si>
    <t>机关事业单位基本养老保险缴费支出</t>
  </si>
  <si>
    <t>06</t>
  </si>
  <si>
    <t>机关事业单位职业年金缴费支出</t>
  </si>
  <si>
    <t>210</t>
  </si>
  <si>
    <t>卫生健康支出</t>
  </si>
  <si>
    <t>11</t>
  </si>
  <si>
    <t>行政事业单位医疗</t>
  </si>
  <si>
    <t>事业单位医疗</t>
  </si>
  <si>
    <t>221</t>
  </si>
  <si>
    <t>住房保障支出</t>
  </si>
  <si>
    <t>住房改革支出</t>
  </si>
  <si>
    <t>01</t>
  </si>
  <si>
    <t>住房公积金</t>
  </si>
  <si>
    <t>单位预算03表</t>
  </si>
  <si>
    <t>2024年预算单位支出预算总表</t>
  </si>
  <si>
    <t>支出预算</t>
  </si>
  <si>
    <t>单位预算04表</t>
  </si>
  <si>
    <t>2024年预算单位财政拨款收支预算总表</t>
  </si>
  <si>
    <t>财政拨款支出</t>
  </si>
  <si>
    <t>一般公共预算</t>
  </si>
  <si>
    <t>政府性基金预算</t>
  </si>
  <si>
    <t>国有资本经营预算</t>
  </si>
  <si>
    <t>一、一般公共预算资金</t>
  </si>
  <si>
    <t>二、政府性基金</t>
  </si>
  <si>
    <t>三、国有资本经营预算</t>
  </si>
  <si>
    <t>单位预算05表</t>
  </si>
  <si>
    <t>2024年预算单位财政拨款支出预算表</t>
  </si>
  <si>
    <t>单位预算06表</t>
  </si>
  <si>
    <t>2024年预算单位一般公共预算支出功能分类预算表</t>
  </si>
  <si>
    <t>一般公共预算支出</t>
  </si>
  <si>
    <t>单位预算07表</t>
  </si>
  <si>
    <t>2024年预算单位政府性基金预算支出功能分类预算表</t>
  </si>
  <si>
    <t>政府性基金预算支出</t>
  </si>
  <si>
    <r>
      <rPr>
        <sz val="10"/>
        <rFont val="宋体"/>
        <charset val="134"/>
      </rPr>
      <t>备注：本单位</t>
    </r>
    <r>
      <rPr>
        <sz val="10"/>
        <rFont val="Calibri"/>
        <charset val="134"/>
      </rPr>
      <t>2024</t>
    </r>
    <r>
      <rPr>
        <sz val="10"/>
        <rFont val="宋体"/>
        <charset val="134"/>
      </rPr>
      <t>年无政府性基金财政拨款安排的预算。</t>
    </r>
  </si>
  <si>
    <t>单位预算08表</t>
  </si>
  <si>
    <t>2024年预算单位国有资本经营预算支出功能分类预算表</t>
  </si>
  <si>
    <t>国有资本经营预算支出</t>
  </si>
  <si>
    <r>
      <rPr>
        <sz val="10"/>
        <rFont val="宋体"/>
        <charset val="134"/>
      </rPr>
      <t>备注：本单位</t>
    </r>
    <r>
      <rPr>
        <sz val="10"/>
        <rFont val="Calibri"/>
        <charset val="134"/>
      </rPr>
      <t>2024</t>
    </r>
    <r>
      <rPr>
        <sz val="10"/>
        <rFont val="宋体"/>
        <charset val="134"/>
      </rPr>
      <t>年无国有资本经营预算财政拨款安排的预算。</t>
    </r>
  </si>
  <si>
    <t>单位预算09表</t>
  </si>
  <si>
    <t>2024年预算单位一般公共预算基本支出部门预算经济分类预算表</t>
  </si>
  <si>
    <t>一般公共预算基本支出</t>
  </si>
  <si>
    <t>经济分类科目编码</t>
  </si>
  <si>
    <t>部门经济分类科目名称</t>
  </si>
  <si>
    <t>301</t>
  </si>
  <si>
    <t>工资福利支出</t>
  </si>
  <si>
    <t>基本工资</t>
  </si>
  <si>
    <t>津贴补贴</t>
  </si>
  <si>
    <t>07</t>
  </si>
  <si>
    <t>绩效工资</t>
  </si>
  <si>
    <t>08</t>
  </si>
  <si>
    <t>机关事业单位基本养老保险缴费</t>
  </si>
  <si>
    <t>职业年金缴费</t>
  </si>
  <si>
    <t>10</t>
  </si>
  <si>
    <t>职工基本医疗保险缴费</t>
  </si>
  <si>
    <t>12</t>
  </si>
  <si>
    <t>其他社会保障缴费</t>
  </si>
  <si>
    <t>13</t>
  </si>
  <si>
    <t>其他工资福利支出</t>
  </si>
  <si>
    <t>302</t>
  </si>
  <si>
    <t>商品和服务支出</t>
  </si>
  <si>
    <t>办公费</t>
  </si>
  <si>
    <t>印刷费</t>
  </si>
  <si>
    <t>水费</t>
  </si>
  <si>
    <t>电费</t>
  </si>
  <si>
    <t>邮电费</t>
  </si>
  <si>
    <t>差旅费</t>
  </si>
  <si>
    <t>维修(护)费</t>
  </si>
  <si>
    <t>16</t>
  </si>
  <si>
    <t>培训费</t>
  </si>
  <si>
    <t>17</t>
  </si>
  <si>
    <t>公务接待费</t>
  </si>
  <si>
    <t>18</t>
  </si>
  <si>
    <t>专用材料费</t>
  </si>
  <si>
    <t>26</t>
  </si>
  <si>
    <t>劳务费</t>
  </si>
  <si>
    <t>27</t>
  </si>
  <si>
    <t>委托业务费</t>
  </si>
  <si>
    <t>28</t>
  </si>
  <si>
    <t>工会经费</t>
  </si>
  <si>
    <t>29</t>
  </si>
  <si>
    <t>福利费</t>
  </si>
  <si>
    <t>39</t>
  </si>
  <si>
    <t>其他交通费用</t>
  </si>
  <si>
    <t>其他商品和服务支出</t>
  </si>
  <si>
    <t>310</t>
  </si>
  <si>
    <t>资本性支出</t>
  </si>
  <si>
    <t>办公设备购置</t>
  </si>
  <si>
    <t>03</t>
  </si>
  <si>
    <t>专用设备购置</t>
  </si>
  <si>
    <t>其他资本性支出</t>
  </si>
  <si>
    <t>单位预算表10</t>
  </si>
  <si>
    <t>2024年预算单位财政拨款项目支出预算表</t>
  </si>
  <si>
    <t>序号</t>
  </si>
  <si>
    <t>项目名称</t>
  </si>
  <si>
    <t>政府聘用辅助人员经费</t>
  </si>
  <si>
    <t>物业管理经费</t>
  </si>
  <si>
    <t>学生资助类</t>
  </si>
  <si>
    <t>学校特色课程及教育内涵发展</t>
  </si>
  <si>
    <t>人才支持类</t>
  </si>
  <si>
    <t>合   计</t>
  </si>
  <si>
    <t>单位预算11表</t>
  </si>
  <si>
    <t>2024年单位“三公”经费和机关运行经费预算表</t>
  </si>
  <si>
    <t>单位:万元</t>
  </si>
  <si>
    <t>“三公”经费预算数</t>
  </si>
  <si>
    <t>2023年机关运行经费预算数</t>
  </si>
  <si>
    <t>机关运行经费预算数</t>
  </si>
  <si>
    <t>因公出国(境)费</t>
  </si>
  <si>
    <t>公务用车购置及运行费</t>
  </si>
  <si>
    <t>小计</t>
  </si>
  <si>
    <t>购置费</t>
  </si>
  <si>
    <t>运行费</t>
  </si>
  <si>
    <t>备注：本单位2024年无因公出国（境）费、公务用车购置费、公务用车运行费及机关运行经费预算安排。</t>
  </si>
  <si>
    <t>其他相关情况说明</t>
  </si>
  <si>
    <t>一、2024年“三公”经费预算情况说明</t>
  </si>
  <si>
    <t xml:space="preserve">    2024年“三公”经费预算数为2.00万元，与2023年预算持平，其中</t>
  </si>
  <si>
    <t xml:space="preserve">    （一）无因公出国（境）费。</t>
  </si>
  <si>
    <t xml:space="preserve">    （二）无公务用车购置及运行费。</t>
  </si>
  <si>
    <t xml:space="preserve">    （三）公务接待费2.00万元，与2023年预算持平，主要安排全国性专业会议、国家重大政策调研、专项检查以及外事团组接待交流等执行公务或开展业务所需住宿费、交通费、伙食费等支出。主要原因是开展的各类教研活动增加。其中接待外聘专家及来访团25批次、400人次。</t>
  </si>
  <si>
    <t>二、机关运行经费预算</t>
  </si>
  <si>
    <t xml:space="preserve">    嘉定区新城实验小学2024年度未安排机关运行经费预算。</t>
  </si>
  <si>
    <t>三、关于2024年政府采购情况</t>
  </si>
  <si>
    <t xml:space="preserve">    2024年度本单位政府采购预算41.38万元，其中：政府采购货物预算2.73万元、政府采购工程预算0.00万元、政府采购服务预算38.65万元。</t>
  </si>
  <si>
    <t xml:space="preserve">    2024年本单位面向中小企业预留政府采购项目预算金额41.38万元，面向小微企业预留政府采购项目预算金额41.38万元。</t>
  </si>
  <si>
    <t>四、关于2024年预算绩效情况</t>
  </si>
  <si>
    <t xml:space="preserve">    按照本区预算绩效管理工作的总体要求，本单位开展了2024年项目绩效目标编报工作，编报绩效目标的项目5个，涉及项目预算资金467.60万元，占年初项目总预算的85.42%。</t>
  </si>
  <si>
    <t>五、关于2024年国有资产占有使用情况</t>
  </si>
  <si>
    <t xml:space="preserve">     嘉定区新城实验小学2024年无车辆、无价值100万元以上专用设备。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</si>
</sst>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quot;&quot;;#,##0.00&quot;&quot;"/>
    <numFmt numFmtId="177" formatCode="[=0]&quot;&quot;;#,##0.00"/>
    <numFmt numFmtId="178" formatCode="[=0]&quot;&quot;;#,##0"/>
  </numFmts>
  <fonts count="41">
    <font>
      <sz val="10"/>
      <name val="Calibri"/>
      <charset val="134"/>
    </font>
    <font>
      <sz val="18"/>
      <name val="宋体"/>
      <charset val="134"/>
    </font>
    <font>
      <sz val="12"/>
      <name val="宋体"/>
      <charset val="134"/>
    </font>
    <font>
      <b/>
      <sz val="12"/>
      <name val="宋体"/>
      <charset val="134"/>
    </font>
    <font>
      <sz val="11"/>
      <name val="宋体"/>
      <charset val="134"/>
    </font>
    <font>
      <sz val="11"/>
      <color rgb="FF000100"/>
      <name val="宋体"/>
      <charset val="134"/>
    </font>
    <font>
      <sz val="10"/>
      <name val="宋体"/>
      <charset val="134"/>
    </font>
    <font>
      <sz val="10"/>
      <color rgb="FF000000"/>
      <name val="宋体"/>
      <charset val="134"/>
    </font>
    <font>
      <sz val="12"/>
      <color rgb="FF000100"/>
      <name val="宋体"/>
      <charset val="134"/>
    </font>
    <font>
      <sz val="20"/>
      <color rgb="FF000000"/>
      <name val="宋体"/>
      <charset val="134"/>
    </font>
    <font>
      <sz val="18"/>
      <color rgb="FF000000"/>
      <name val="宋体"/>
      <charset val="134"/>
    </font>
    <font>
      <sz val="14"/>
      <name val="宋体"/>
      <charset val="134"/>
    </font>
    <font>
      <sz val="14"/>
      <color rgb="FF000000"/>
      <name val="宋体"/>
      <charset val="134"/>
    </font>
    <font>
      <b/>
      <sz val="14"/>
      <color rgb="FF000000"/>
      <name val="宋体"/>
      <charset val="134"/>
    </font>
    <font>
      <b/>
      <sz val="18"/>
      <name val="宋体"/>
      <charset val="134"/>
    </font>
    <font>
      <b/>
      <sz val="36"/>
      <color rgb="FF000000"/>
      <name val="宋体"/>
      <charset val="134"/>
    </font>
    <font>
      <b/>
      <sz val="36"/>
      <color rgb="FF000000"/>
      <name val="楷体"/>
      <charset val="134"/>
    </font>
    <font>
      <sz val="16"/>
      <color rgb="FF000000"/>
      <name val="宋体"/>
      <charset val="134"/>
    </font>
    <font>
      <sz val="22"/>
      <name val="楷体"/>
      <charset val="134"/>
    </font>
    <font>
      <sz val="18"/>
      <color rgb="FF000000"/>
      <name val="楷体"/>
      <charset val="134"/>
    </font>
    <font>
      <b/>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8D8D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4" borderId="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9" fillId="0" borderId="8" applyNumberFormat="0" applyFill="0" applyAlignment="0" applyProtection="0">
      <alignment vertical="center"/>
    </xf>
    <xf numFmtId="0" fontId="29" fillId="0" borderId="0" applyNumberFormat="0" applyFill="0" applyBorder="0" applyAlignment="0" applyProtection="0">
      <alignment vertical="center"/>
    </xf>
    <xf numFmtId="0" fontId="30" fillId="5" borderId="9" applyNumberFormat="0" applyAlignment="0" applyProtection="0">
      <alignment vertical="center"/>
    </xf>
    <xf numFmtId="0" fontId="31" fillId="6" borderId="10" applyNumberFormat="0" applyAlignment="0" applyProtection="0">
      <alignment vertical="center"/>
    </xf>
    <xf numFmtId="0" fontId="32" fillId="6" borderId="9" applyNumberFormat="0" applyAlignment="0" applyProtection="0">
      <alignment vertical="center"/>
    </xf>
    <xf numFmtId="0" fontId="33" fillId="7" borderId="11" applyNumberFormat="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2" fillId="0" borderId="0">
      <alignment vertical="center"/>
    </xf>
  </cellStyleXfs>
  <cellXfs count="68">
    <xf numFmtId="0" fontId="0" fillId="0" borderId="0" xfId="0" applyProtection="1">
      <protection locked="0"/>
    </xf>
    <xf numFmtId="0" fontId="1" fillId="0" borderId="0" xfId="0" applyNumberFormat="1" applyFont="1" applyAlignment="1" applyProtection="1">
      <alignment horizontal="center" vertical="center"/>
      <protection locked="0"/>
    </xf>
    <xf numFmtId="0" fontId="2" fillId="0" borderId="0" xfId="0" applyNumberFormat="1" applyFont="1" applyAlignment="1" applyProtection="1">
      <alignment horizontal="left" vertical="center"/>
      <protection locked="0"/>
    </xf>
    <xf numFmtId="0" fontId="3" fillId="0" borderId="0" xfId="49" applyFont="1" applyAlignment="1" applyProtection="1">
      <alignment vertical="center" wrapText="1"/>
      <protection locked="0"/>
    </xf>
    <xf numFmtId="0" fontId="2" fillId="0" borderId="0" xfId="49" applyFont="1" applyAlignment="1" applyProtection="1">
      <alignment vertical="center" wrapText="1"/>
      <protection locked="0"/>
    </xf>
    <xf numFmtId="0" fontId="2" fillId="2" borderId="0" xfId="0" applyNumberFormat="1" applyFont="1" applyFill="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1" xfId="0" applyNumberFormat="1" applyFont="1" applyBorder="1" applyAlignment="1" applyProtection="1">
      <alignment horizontal="right" vertical="center"/>
      <protection locked="0"/>
    </xf>
    <xf numFmtId="0" fontId="2" fillId="3" borderId="2" xfId="0" applyNumberFormat="1" applyFont="1" applyFill="1" applyBorder="1" applyAlignment="1" applyProtection="1">
      <alignment horizontal="center" vertical="center" wrapText="1"/>
      <protection locked="0"/>
    </xf>
    <xf numFmtId="0" fontId="2" fillId="3" borderId="3" xfId="0" applyNumberFormat="1"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4" xfId="0" applyNumberFormat="1" applyFont="1" applyFill="1" applyBorder="1" applyAlignment="1" applyProtection="1">
      <alignment horizontal="center" vertical="center" wrapText="1"/>
      <protection locked="0"/>
    </xf>
    <xf numFmtId="0" fontId="2" fillId="3" borderId="5" xfId="0" applyNumberFormat="1" applyFont="1" applyFill="1" applyBorder="1" applyAlignment="1" applyProtection="1">
      <alignment horizontal="center" vertical="center" wrapText="1"/>
      <protection locked="0"/>
    </xf>
    <xf numFmtId="176" fontId="4" fillId="0" borderId="4" xfId="0" applyNumberFormat="1" applyFont="1" applyBorder="1" applyAlignment="1" applyProtection="1">
      <alignment horizontal="right" vertical="center"/>
      <protection locked="0"/>
    </xf>
    <xf numFmtId="176" fontId="5" fillId="0" borderId="4" xfId="0" applyNumberFormat="1" applyFont="1" applyBorder="1" applyAlignment="1" applyProtection="1">
      <alignment horizontal="right" vertical="center"/>
      <protection locked="0"/>
    </xf>
    <xf numFmtId="0" fontId="6" fillId="0" borderId="4" xfId="0" applyFont="1" applyBorder="1" applyAlignment="1" applyProtection="1">
      <alignment horizontal="left" vertical="center"/>
      <protection locked="0"/>
    </xf>
    <xf numFmtId="176" fontId="4" fillId="0" borderId="4" xfId="0" applyNumberFormat="1" applyFont="1" applyBorder="1" applyAlignment="1" applyProtection="1">
      <alignment horizontal="right" vertical="center" wrapText="1"/>
      <protection locked="0"/>
    </xf>
    <xf numFmtId="176" fontId="5" fillId="2" borderId="4" xfId="0" applyNumberFormat="1" applyFont="1" applyFill="1" applyBorder="1" applyAlignment="1" applyProtection="1">
      <alignment horizontal="right" vertical="center" wrapText="1"/>
      <protection locked="0"/>
    </xf>
    <xf numFmtId="176" fontId="2" fillId="0" borderId="4" xfId="0" applyNumberFormat="1" applyFont="1" applyBorder="1" applyAlignment="1" applyProtection="1">
      <alignment horizontal="right" vertical="center" wrapText="1"/>
      <protection locked="0"/>
    </xf>
    <xf numFmtId="0" fontId="7" fillId="0" borderId="0" xfId="0" applyFont="1" applyProtection="1">
      <protection locked="0"/>
    </xf>
    <xf numFmtId="0" fontId="6"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2" fillId="0" borderId="0" xfId="0" applyNumberFormat="1" applyFont="1" applyAlignment="1" applyProtection="1">
      <alignment horizontal="right" vertical="center"/>
      <protection locked="0"/>
    </xf>
    <xf numFmtId="0" fontId="2" fillId="0" borderId="0" xfId="0" applyNumberFormat="1" applyFont="1" applyAlignment="1" applyProtection="1">
      <alignment horizontal="center" vertical="center"/>
      <protection locked="0"/>
    </xf>
    <xf numFmtId="177" fontId="6" fillId="0" borderId="0" xfId="0" applyNumberFormat="1" applyFont="1" applyAlignment="1" applyProtection="1">
      <alignment horizontal="left" vertical="center"/>
      <protection locked="0"/>
    </xf>
    <xf numFmtId="0" fontId="2" fillId="0" borderId="4" xfId="0" applyNumberFormat="1" applyFont="1" applyBorder="1" applyAlignment="1" applyProtection="1">
      <alignment horizontal="center" vertical="center"/>
      <protection locked="0"/>
    </xf>
    <xf numFmtId="0" fontId="2" fillId="0" borderId="4" xfId="0" applyNumberFormat="1" applyFont="1" applyBorder="1" applyAlignment="1" applyProtection="1">
      <alignment horizontal="left" vertical="center" wrapText="1"/>
      <protection locked="0"/>
    </xf>
    <xf numFmtId="1" fontId="2" fillId="0" borderId="4" xfId="0" applyNumberFormat="1" applyFont="1" applyBorder="1" applyAlignment="1" applyProtection="1">
      <alignment horizontal="center" vertical="center"/>
      <protection locked="0"/>
    </xf>
    <xf numFmtId="178" fontId="2" fillId="0" borderId="4" xfId="0" applyNumberFormat="1" applyFont="1" applyBorder="1" applyAlignment="1" applyProtection="1">
      <alignment horizontal="right" vertical="center"/>
      <protection locked="0"/>
    </xf>
    <xf numFmtId="0" fontId="2" fillId="0" borderId="2" xfId="0" applyNumberFormat="1"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3" borderId="4" xfId="0" applyNumberFormat="1" applyFont="1" applyFill="1" applyBorder="1" applyAlignment="1" applyProtection="1">
      <alignment horizontal="center" vertical="center"/>
      <protection locked="0"/>
    </xf>
    <xf numFmtId="0" fontId="2" fillId="3" borderId="3" xfId="0" applyNumberFormat="1" applyFont="1" applyFill="1" applyBorder="1" applyAlignment="1" applyProtection="1">
      <alignment horizontal="center" vertical="center"/>
      <protection locked="0"/>
    </xf>
    <xf numFmtId="177" fontId="2" fillId="0" borderId="0" xfId="0" applyNumberFormat="1" applyFont="1" applyAlignment="1" applyProtection="1">
      <alignment horizontal="right" vertical="center"/>
      <protection locked="0"/>
    </xf>
    <xf numFmtId="0" fontId="2" fillId="0" borderId="4" xfId="0" applyNumberFormat="1" applyFont="1" applyBorder="1" applyAlignment="1" applyProtection="1">
      <alignment horizontal="center" vertical="center" wrapText="1"/>
      <protection locked="0"/>
    </xf>
    <xf numFmtId="178" fontId="2" fillId="0" borderId="4" xfId="0" applyNumberFormat="1" applyFont="1" applyBorder="1" applyAlignment="1" applyProtection="1">
      <alignment horizontal="right" vertical="center" wrapText="1"/>
      <protection locked="0"/>
    </xf>
    <xf numFmtId="0" fontId="2" fillId="3" borderId="2" xfId="0" applyNumberFormat="1" applyFont="1" applyFill="1" applyBorder="1" applyAlignment="1" applyProtection="1">
      <alignment horizontal="center" vertical="center"/>
      <protection locked="0"/>
    </xf>
    <xf numFmtId="0" fontId="6" fillId="0" borderId="0" xfId="0" applyFont="1" applyProtection="1">
      <protection locked="0"/>
    </xf>
    <xf numFmtId="49" fontId="2" fillId="0" borderId="0" xfId="0" applyNumberFormat="1" applyFont="1" applyAlignment="1" applyProtection="1">
      <alignment horizontal="left" vertical="center"/>
      <protection locked="0"/>
    </xf>
    <xf numFmtId="0" fontId="4" fillId="0" borderId="0" xfId="0" applyNumberFormat="1" applyFont="1" applyAlignment="1" applyProtection="1">
      <alignment horizontal="left" vertical="center"/>
      <protection locked="0"/>
    </xf>
    <xf numFmtId="177" fontId="2" fillId="0" borderId="4" xfId="0" applyNumberFormat="1" applyFont="1" applyBorder="1" applyAlignment="1" applyProtection="1">
      <alignment horizontal="right" vertical="center"/>
      <protection locked="0"/>
    </xf>
    <xf numFmtId="177" fontId="2" fillId="0" borderId="0" xfId="0" applyNumberFormat="1" applyFont="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 xfId="0" applyFont="1" applyBorder="1" applyAlignment="1" applyProtection="1">
      <alignment horizontal="center" vertical="center"/>
      <protection locked="0"/>
    </xf>
    <xf numFmtId="0" fontId="6" fillId="0" borderId="0" xfId="0" applyNumberFormat="1" applyFont="1" applyAlignment="1" applyProtection="1">
      <alignment horizontal="left" vertical="center"/>
      <protection locked="0"/>
    </xf>
    <xf numFmtId="178" fontId="8" fillId="0" borderId="4" xfId="0" applyNumberFormat="1" applyFont="1" applyBorder="1" applyAlignment="1" applyProtection="1">
      <alignment horizontal="right" vertical="center"/>
      <protection locked="0"/>
    </xf>
    <xf numFmtId="49" fontId="2" fillId="0" borderId="4" xfId="0" applyNumberFormat="1" applyFont="1" applyBorder="1" applyAlignment="1" applyProtection="1">
      <alignment horizontal="left" vertical="center" wrapText="1"/>
      <protection locked="0"/>
    </xf>
    <xf numFmtId="178" fontId="8" fillId="0" borderId="4" xfId="0" applyNumberFormat="1" applyFont="1" applyBorder="1" applyAlignment="1" applyProtection="1">
      <alignment horizontal="right" vertical="center" wrapText="1"/>
      <protection locked="0"/>
    </xf>
    <xf numFmtId="0" fontId="1" fillId="0" borderId="0" xfId="49" applyFont="1" applyAlignment="1" applyProtection="1">
      <alignment horizontal="center" vertical="center"/>
      <protection locked="0"/>
    </xf>
    <xf numFmtId="0" fontId="2" fillId="0" borderId="0" xfId="49" applyFont="1" applyProtection="1">
      <alignment vertical="center"/>
      <protection locked="0"/>
    </xf>
    <xf numFmtId="0" fontId="2" fillId="0" borderId="0" xfId="0" applyNumberFormat="1" applyFont="1" applyAlignment="1" applyProtection="1">
      <alignment horizontal="left" vertical="top" wrapText="1"/>
      <protection locked="0"/>
    </xf>
    <xf numFmtId="0" fontId="1"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2" fillId="0" borderId="0" xfId="0" applyFont="1" applyAlignment="1" applyProtection="1">
      <alignment horizontal="left" vertical="top" wrapText="1"/>
      <protection locked="0"/>
    </xf>
    <xf numFmtId="0" fontId="9" fillId="0" borderId="0" xfId="0" applyNumberFormat="1" applyFont="1" applyAlignment="1" applyProtection="1">
      <alignment horizontal="center" vertical="center"/>
      <protection locked="0"/>
    </xf>
    <xf numFmtId="0" fontId="10"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left" vertical="center"/>
      <protection locked="0"/>
    </xf>
    <xf numFmtId="0" fontId="12" fillId="0" borderId="0" xfId="0" applyNumberFormat="1" applyFont="1" applyAlignment="1" applyProtection="1">
      <alignment horizontal="left" vertical="center"/>
      <protection locked="0"/>
    </xf>
    <xf numFmtId="0" fontId="13" fillId="0" borderId="0" xfId="0" applyNumberFormat="1" applyFont="1" applyAlignment="1" applyProtection="1">
      <alignment horizontal="right" vertical="center"/>
      <protection locked="0"/>
    </xf>
    <xf numFmtId="0" fontId="14"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0" fontId="15" fillId="0" borderId="0" xfId="0" applyNumberFormat="1" applyFont="1" applyAlignment="1" applyProtection="1">
      <alignment horizontal="left" vertical="center"/>
      <protection locked="0"/>
    </xf>
    <xf numFmtId="0" fontId="16" fillId="0" borderId="0" xfId="0" applyNumberFormat="1" applyFont="1" applyAlignment="1" applyProtection="1">
      <alignment horizontal="center" vertical="center"/>
      <protection locked="0"/>
    </xf>
    <xf numFmtId="0" fontId="17" fillId="0" borderId="0" xfId="0" applyNumberFormat="1" applyFont="1" applyAlignment="1" applyProtection="1">
      <alignment horizontal="center" vertical="center"/>
      <protection locked="0"/>
    </xf>
    <xf numFmtId="0" fontId="10" fillId="0" borderId="0" xfId="0" applyNumberFormat="1" applyFont="1" applyAlignment="1" applyProtection="1">
      <alignment horizontal="left" vertical="center"/>
      <protection locked="0"/>
    </xf>
    <xf numFmtId="0" fontId="18" fillId="0" borderId="0" xfId="0" applyNumberFormat="1" applyFont="1" applyAlignment="1" applyProtection="1">
      <alignment horizontal="center" vertical="center" wrapText="1"/>
      <protection locked="0"/>
    </xf>
    <xf numFmtId="0" fontId="19" fillId="0" borderId="0" xfId="0" applyNumberFormat="1" applyFont="1" applyAlignment="1" applyProtection="1">
      <alignment horizontal="center" vertical="center"/>
      <protection locked="0"/>
    </xf>
    <xf numFmtId="0" fontId="20" fillId="0" borderId="0" xfId="0" applyNumberFormat="1" applyFont="1" applyAlignment="1" applyProtection="1">
      <alignment horizontal="lef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showRuler="0" workbookViewId="0">
      <selection activeCell="A1" sqref="A1:M1"/>
    </sheetView>
  </sheetViews>
  <sheetFormatPr defaultColWidth="9" defaultRowHeight="12.75"/>
  <cols>
    <col min="1" max="12" width="9.42857142857143" customWidth="1"/>
    <col min="13" max="13" width="10.2857142857143" customWidth="1"/>
  </cols>
  <sheetData>
    <row r="1" ht="18.75" customHeight="1" spans="1:13">
      <c r="A1" s="58" t="s">
        <v>0</v>
      </c>
      <c r="B1" s="58"/>
      <c r="C1" s="58"/>
      <c r="D1" s="58"/>
      <c r="E1" s="58"/>
      <c r="F1" s="58"/>
      <c r="G1" s="58"/>
      <c r="H1" s="58"/>
      <c r="I1" s="58"/>
      <c r="J1" s="58"/>
      <c r="K1" s="58"/>
      <c r="L1" s="58"/>
      <c r="M1" s="58"/>
    </row>
    <row r="2" ht="18.75" customHeight="1" spans="1:13">
      <c r="A2" s="58" t="s">
        <v>1</v>
      </c>
      <c r="B2" s="58"/>
      <c r="C2" s="58"/>
      <c r="D2" s="58"/>
      <c r="E2" s="58"/>
      <c r="F2" s="58"/>
      <c r="G2" s="58"/>
      <c r="H2" s="58"/>
      <c r="I2" s="58"/>
      <c r="J2" s="58"/>
      <c r="K2" s="58"/>
      <c r="L2" s="58"/>
      <c r="M2" s="58"/>
    </row>
    <row r="3" ht="21.75" customHeight="1" spans="1:13">
      <c r="A3" s="59"/>
      <c r="B3" s="2"/>
      <c r="C3" s="2"/>
      <c r="D3" s="2"/>
      <c r="E3" s="2"/>
      <c r="F3" s="60"/>
      <c r="G3" s="2"/>
      <c r="H3" s="2"/>
      <c r="I3" s="2"/>
      <c r="J3" s="2"/>
      <c r="K3" s="2"/>
      <c r="L3" s="2"/>
      <c r="M3" s="67"/>
    </row>
    <row r="4" ht="21.75" customHeight="1" spans="1:13">
      <c r="A4" s="61"/>
      <c r="B4" s="61"/>
      <c r="C4" s="61"/>
      <c r="D4" s="61"/>
      <c r="E4" s="61"/>
      <c r="F4" s="61"/>
      <c r="G4" s="61"/>
      <c r="H4" s="61"/>
      <c r="I4" s="61"/>
      <c r="J4" s="61"/>
      <c r="K4" s="61"/>
      <c r="L4" s="61"/>
      <c r="M4" s="61"/>
    </row>
    <row r="5" ht="46.5" customHeight="1" spans="1:13">
      <c r="A5" s="62" t="s">
        <v>2</v>
      </c>
      <c r="B5" s="62"/>
      <c r="C5" s="62"/>
      <c r="D5" s="62"/>
      <c r="E5" s="62"/>
      <c r="F5" s="62"/>
      <c r="G5" s="62"/>
      <c r="H5" s="62"/>
      <c r="I5" s="62"/>
      <c r="J5" s="62"/>
      <c r="K5" s="62"/>
      <c r="L5" s="62"/>
      <c r="M5" s="62"/>
    </row>
    <row r="6" ht="15.75" customHeight="1" spans="1:13">
      <c r="A6" s="2"/>
      <c r="B6" s="2"/>
      <c r="C6" s="2"/>
      <c r="D6" s="2"/>
      <c r="E6" s="2"/>
      <c r="F6" s="63"/>
      <c r="G6" s="2"/>
      <c r="H6" s="2"/>
      <c r="I6" s="2"/>
      <c r="J6" s="2"/>
      <c r="K6" s="2"/>
      <c r="L6" s="2"/>
      <c r="M6" s="2"/>
    </row>
    <row r="7" ht="15.75" customHeight="1" spans="1:13">
      <c r="A7" s="64"/>
      <c r="B7" s="64"/>
      <c r="C7" s="64"/>
      <c r="D7" s="64"/>
      <c r="E7" s="64"/>
      <c r="F7" s="64"/>
      <c r="G7" s="64"/>
      <c r="H7" s="64"/>
      <c r="I7" s="64"/>
      <c r="J7" s="64"/>
      <c r="K7" s="64"/>
      <c r="L7" s="64"/>
      <c r="M7" s="64"/>
    </row>
    <row r="8" ht="15.75" customHeight="1" spans="1:13">
      <c r="A8" s="2"/>
      <c r="B8" s="2"/>
      <c r="C8" s="2"/>
      <c r="D8" s="2"/>
      <c r="E8" s="2"/>
      <c r="F8" s="63"/>
      <c r="G8" s="2"/>
      <c r="H8" s="2"/>
      <c r="I8" s="2"/>
      <c r="J8" s="2"/>
      <c r="K8" s="2"/>
      <c r="L8" s="2"/>
      <c r="M8" s="2"/>
    </row>
    <row r="9" ht="15.75" customHeight="1" spans="1:13">
      <c r="A9" s="2"/>
      <c r="B9" s="2"/>
      <c r="C9" s="2"/>
      <c r="D9" s="2"/>
      <c r="E9" s="2"/>
      <c r="F9" s="63"/>
      <c r="G9" s="2"/>
      <c r="H9" s="2"/>
      <c r="I9" s="2"/>
      <c r="J9" s="2"/>
      <c r="K9" s="2"/>
      <c r="L9" s="2"/>
      <c r="M9" s="2"/>
    </row>
    <row r="10" ht="15.75" customHeight="1" spans="1:13">
      <c r="A10" s="65" t="s">
        <v>3</v>
      </c>
      <c r="B10" s="65"/>
      <c r="C10" s="65"/>
      <c r="D10" s="65"/>
      <c r="E10" s="65"/>
      <c r="F10" s="65"/>
      <c r="G10" s="65"/>
      <c r="H10" s="65"/>
      <c r="I10" s="65"/>
      <c r="J10" s="65"/>
      <c r="K10" s="65"/>
      <c r="L10" s="65"/>
      <c r="M10" s="65"/>
    </row>
    <row r="11" ht="22.5" customHeight="1" spans="1:13">
      <c r="A11" s="65"/>
      <c r="B11" s="65"/>
      <c r="C11" s="65"/>
      <c r="D11" s="65"/>
      <c r="E11" s="65"/>
      <c r="F11" s="65"/>
      <c r="G11" s="65"/>
      <c r="H11" s="65"/>
      <c r="I11" s="65"/>
      <c r="J11" s="65"/>
      <c r="K11" s="65"/>
      <c r="L11" s="65"/>
      <c r="M11" s="65"/>
    </row>
    <row r="12" ht="22.5" customHeight="1" spans="1:13">
      <c r="A12" s="65"/>
      <c r="B12" s="65"/>
      <c r="C12" s="65"/>
      <c r="D12" s="65"/>
      <c r="E12" s="65"/>
      <c r="F12" s="65"/>
      <c r="G12" s="65"/>
      <c r="H12" s="65"/>
      <c r="I12" s="65"/>
      <c r="J12" s="65"/>
      <c r="K12" s="65"/>
      <c r="L12" s="65"/>
      <c r="M12" s="65"/>
    </row>
    <row r="13" ht="18.75" customHeight="1" spans="1:13">
      <c r="A13" s="2"/>
      <c r="B13" s="2"/>
      <c r="C13" s="2"/>
      <c r="D13" s="2"/>
      <c r="E13" s="2"/>
      <c r="F13" s="2"/>
      <c r="G13" s="2"/>
      <c r="H13" s="2"/>
      <c r="I13" s="2"/>
      <c r="J13" s="2"/>
      <c r="K13" s="2"/>
      <c r="L13" s="2"/>
      <c r="M13" s="2"/>
    </row>
    <row r="14" ht="18.75" customHeight="1" spans="1:13">
      <c r="A14" s="2"/>
      <c r="B14" s="2"/>
      <c r="C14" s="2"/>
      <c r="D14" s="2"/>
      <c r="E14" s="2"/>
      <c r="F14" s="2"/>
      <c r="G14" s="2"/>
      <c r="H14" s="2"/>
      <c r="I14" s="2"/>
      <c r="J14" s="2"/>
      <c r="K14" s="2"/>
      <c r="L14" s="2"/>
      <c r="M14" s="2"/>
    </row>
    <row r="15" ht="18.75" customHeight="1" spans="1:13">
      <c r="A15" s="2"/>
      <c r="B15" s="2"/>
      <c r="C15" s="2"/>
      <c r="D15" s="2"/>
      <c r="E15" s="2"/>
      <c r="F15" s="2"/>
      <c r="G15" s="2"/>
      <c r="H15" s="2"/>
      <c r="I15" s="2"/>
      <c r="J15" s="2"/>
      <c r="K15" s="2"/>
      <c r="L15" s="2"/>
      <c r="M15" s="2"/>
    </row>
    <row r="16" ht="18.75" customHeight="1" spans="1:13">
      <c r="A16" s="2"/>
      <c r="B16" s="2"/>
      <c r="C16" s="2"/>
      <c r="D16" s="2"/>
      <c r="E16" s="2"/>
      <c r="F16" s="2"/>
      <c r="G16" s="2"/>
      <c r="H16" s="2"/>
      <c r="I16" s="2"/>
      <c r="J16" s="2"/>
      <c r="K16" s="2"/>
      <c r="L16" s="2"/>
      <c r="M16" s="2"/>
    </row>
    <row r="17" ht="18.75" customHeight="1" spans="1:13">
      <c r="A17" s="2"/>
      <c r="B17" s="2"/>
      <c r="C17" s="2"/>
      <c r="D17" s="2"/>
      <c r="E17" s="2"/>
      <c r="F17" s="2"/>
      <c r="G17" s="2"/>
      <c r="H17" s="2"/>
      <c r="I17" s="2"/>
      <c r="J17" s="2"/>
      <c r="K17" s="2"/>
      <c r="L17" s="2"/>
      <c r="M17" s="2"/>
    </row>
    <row r="18" ht="18.75" customHeight="1" spans="1:13">
      <c r="A18" s="2"/>
      <c r="B18" s="2"/>
      <c r="C18" s="2"/>
      <c r="D18" s="2"/>
      <c r="E18" s="2"/>
      <c r="F18" s="2"/>
      <c r="G18" s="2"/>
      <c r="H18" s="2"/>
      <c r="I18" s="2"/>
      <c r="J18" s="2"/>
      <c r="K18" s="2"/>
      <c r="L18" s="2"/>
      <c r="M18" s="2"/>
    </row>
    <row r="19" ht="18.75" customHeight="1" spans="1:13">
      <c r="A19" s="2"/>
      <c r="B19" s="2"/>
      <c r="C19" s="2"/>
      <c r="D19" s="2"/>
      <c r="E19" s="2"/>
      <c r="F19" s="2"/>
      <c r="G19" s="2"/>
      <c r="H19" s="2"/>
      <c r="I19" s="2"/>
      <c r="J19" s="2"/>
      <c r="K19" s="2"/>
      <c r="L19" s="2"/>
      <c r="M19" s="2"/>
    </row>
    <row r="20" ht="22.5" customHeight="1" spans="1:13">
      <c r="A20" s="55"/>
      <c r="B20" s="55"/>
      <c r="C20" s="55"/>
      <c r="D20" s="55"/>
      <c r="E20" s="55"/>
      <c r="F20" s="55"/>
      <c r="G20" s="55"/>
      <c r="H20" s="55"/>
      <c r="I20" s="55"/>
      <c r="J20" s="55"/>
      <c r="K20" s="55"/>
      <c r="L20" s="55"/>
      <c r="M20" s="55"/>
    </row>
    <row r="21" ht="22.5" customHeight="1" spans="1:13">
      <c r="A21" s="66" t="s">
        <v>4</v>
      </c>
      <c r="B21" s="66"/>
      <c r="C21" s="66"/>
      <c r="D21" s="66"/>
      <c r="E21" s="66"/>
      <c r="F21" s="66"/>
      <c r="G21" s="66"/>
      <c r="H21" s="66"/>
      <c r="I21" s="66"/>
      <c r="J21" s="66"/>
      <c r="K21" s="66"/>
      <c r="L21" s="66"/>
      <c r="M21" s="66"/>
    </row>
  </sheetData>
  <sheetProtection password="CC3D" sheet="1"/>
  <mergeCells count="6">
    <mergeCell ref="A1:M1"/>
    <mergeCell ref="A2:M2"/>
    <mergeCell ref="A5:M5"/>
    <mergeCell ref="A20:M20"/>
    <mergeCell ref="A21:M21"/>
    <mergeCell ref="A10:M12"/>
  </mergeCells>
  <pageMargins left="0.79" right="0.79" top="0.79" bottom="0.79"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showRuler="0" topLeftCell="A3" workbookViewId="0">
      <selection activeCell="A1" sqref="A1"/>
    </sheetView>
  </sheetViews>
  <sheetFormatPr defaultColWidth="9" defaultRowHeight="12.75" outlineLevelCol="6"/>
  <cols>
    <col min="1" max="1" width="26.5714285714286" customWidth="1"/>
    <col min="2" max="2" width="17.2857142857143" customWidth="1"/>
    <col min="3" max="3" width="26.2857142857143" customWidth="1"/>
    <col min="4" max="5" width="18.4285714285714" customWidth="1"/>
    <col min="6" max="6" width="16.2857142857143" customWidth="1"/>
    <col min="7" max="7" width="19.1428571428571" customWidth="1"/>
  </cols>
  <sheetData>
    <row r="1" ht="18" customHeight="1" spans="1:7">
      <c r="A1" s="44"/>
      <c r="B1" s="44"/>
      <c r="C1" s="44"/>
      <c r="D1" s="44"/>
      <c r="E1" s="44"/>
      <c r="F1" s="22"/>
      <c r="G1" s="22" t="s">
        <v>121</v>
      </c>
    </row>
    <row r="2" ht="24" customHeight="1" spans="1:7">
      <c r="A2" s="1" t="s">
        <v>122</v>
      </c>
      <c r="B2" s="1"/>
      <c r="C2" s="1"/>
      <c r="D2" s="1"/>
      <c r="E2" s="1"/>
      <c r="F2" s="1"/>
      <c r="G2" s="1"/>
    </row>
    <row r="4" ht="24" customHeight="1" spans="1:7">
      <c r="A4" s="2" t="s">
        <v>55</v>
      </c>
      <c r="B4" s="2"/>
      <c r="C4" s="2"/>
      <c r="D4" s="2"/>
      <c r="E4" s="2"/>
      <c r="F4" s="2"/>
      <c r="G4" s="22" t="s">
        <v>56</v>
      </c>
    </row>
    <row r="6" ht="24" customHeight="1" spans="1:7">
      <c r="A6" s="31" t="s">
        <v>84</v>
      </c>
      <c r="B6" s="31"/>
      <c r="C6" s="31" t="s">
        <v>123</v>
      </c>
      <c r="D6" s="31"/>
      <c r="E6" s="31"/>
      <c r="F6" s="31"/>
      <c r="G6" s="31"/>
    </row>
    <row r="7" ht="24" customHeight="1" spans="1:7">
      <c r="A7" s="11" t="s">
        <v>59</v>
      </c>
      <c r="B7" s="11" t="s">
        <v>60</v>
      </c>
      <c r="C7" s="11" t="s">
        <v>59</v>
      </c>
      <c r="D7" s="11" t="s">
        <v>61</v>
      </c>
      <c r="E7" s="31" t="s">
        <v>124</v>
      </c>
      <c r="F7" s="31" t="s">
        <v>125</v>
      </c>
      <c r="G7" s="31" t="s">
        <v>126</v>
      </c>
    </row>
    <row r="8" hidden="1" customHeight="1" spans="1:7">
      <c r="A8" s="42"/>
      <c r="B8" s="28">
        <f>SUM(B9:B12)</f>
        <v>65191371</v>
      </c>
      <c r="C8" s="42"/>
      <c r="D8" s="45">
        <f>SUM(E8,F8,G8)</f>
        <v>65191371</v>
      </c>
      <c r="E8" s="45">
        <f>SUM(E9:E12)</f>
        <v>65191371</v>
      </c>
      <c r="F8" s="45">
        <f>SUM(F9:F12)</f>
        <v>0</v>
      </c>
      <c r="G8" s="45">
        <f>SUM(G9:G12)</f>
        <v>0</v>
      </c>
    </row>
    <row r="9" ht="24" customHeight="1" spans="1:7">
      <c r="A9" s="46" t="s">
        <v>127</v>
      </c>
      <c r="B9" s="35">
        <v>65191371</v>
      </c>
      <c r="C9" s="26" t="s">
        <v>67</v>
      </c>
      <c r="D9" s="47">
        <f>SUM(E9,F9,G9)</f>
        <v>50238671</v>
      </c>
      <c r="E9" s="47">
        <v>50238671</v>
      </c>
      <c r="F9" s="47">
        <v>0</v>
      </c>
      <c r="G9" s="47">
        <v>0</v>
      </c>
    </row>
    <row r="10" ht="24" customHeight="1" spans="1:7">
      <c r="A10" s="46" t="s">
        <v>128</v>
      </c>
      <c r="B10" s="35"/>
      <c r="C10" s="26" t="s">
        <v>69</v>
      </c>
      <c r="D10" s="47">
        <f>SUM(E10,F10,G10)</f>
        <v>7970000</v>
      </c>
      <c r="E10" s="47">
        <v>7970000</v>
      </c>
      <c r="F10" s="47">
        <v>0</v>
      </c>
      <c r="G10" s="47">
        <v>0</v>
      </c>
    </row>
    <row r="11" ht="24" customHeight="1" spans="1:7">
      <c r="A11" s="46" t="s">
        <v>129</v>
      </c>
      <c r="B11" s="35"/>
      <c r="C11" s="26" t="s">
        <v>71</v>
      </c>
      <c r="D11" s="47">
        <f>SUM(E11,F11,G11)</f>
        <v>4655000</v>
      </c>
      <c r="E11" s="47">
        <v>4655000</v>
      </c>
      <c r="F11" s="47">
        <v>0</v>
      </c>
      <c r="G11" s="47">
        <v>0</v>
      </c>
    </row>
    <row r="12" ht="24" customHeight="1" spans="1:7">
      <c r="A12" s="46"/>
      <c r="B12" s="35"/>
      <c r="C12" s="26" t="s">
        <v>73</v>
      </c>
      <c r="D12" s="47">
        <f>SUM(E12,F12,G12)</f>
        <v>2327700</v>
      </c>
      <c r="E12" s="47">
        <v>2327700</v>
      </c>
      <c r="F12" s="47">
        <v>0</v>
      </c>
      <c r="G12" s="47">
        <v>0</v>
      </c>
    </row>
    <row r="13" ht="24" customHeight="1" spans="1:7">
      <c r="A13" s="34" t="s">
        <v>77</v>
      </c>
      <c r="B13" s="35">
        <f>B8</f>
        <v>65191371</v>
      </c>
      <c r="C13" s="34" t="s">
        <v>78</v>
      </c>
      <c r="D13" s="47">
        <f>D8</f>
        <v>65191371</v>
      </c>
      <c r="E13" s="47">
        <f>E8</f>
        <v>65191371</v>
      </c>
      <c r="F13" s="47">
        <f>F8</f>
        <v>0</v>
      </c>
      <c r="G13" s="47">
        <f>G8</f>
        <v>0</v>
      </c>
    </row>
  </sheetData>
  <mergeCells count="4">
    <mergeCell ref="A2:G2"/>
    <mergeCell ref="A4:F4"/>
    <mergeCell ref="A6:B6"/>
    <mergeCell ref="C6:G6"/>
  </mergeCells>
  <pageMargins left="0.79" right="0.79" top="0.79" bottom="0.79"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showRuler="0" workbookViewId="0">
      <selection activeCell="A1" sqref="A1"/>
    </sheetView>
  </sheetViews>
  <sheetFormatPr defaultColWidth="9" defaultRowHeight="12.75" outlineLevelCol="7"/>
  <cols>
    <col min="1" max="3" width="5" customWidth="1"/>
    <col min="4" max="4" width="53.4285714285714" customWidth="1"/>
    <col min="5" max="5" width="19" customWidth="1"/>
    <col min="6" max="6" width="16.4285714285714" customWidth="1"/>
    <col min="7" max="7" width="17.1428571428571" customWidth="1"/>
    <col min="8" max="8" width="20" customWidth="1"/>
  </cols>
  <sheetData>
    <row r="1" ht="18" customHeight="1" spans="1:8">
      <c r="A1" s="2"/>
      <c r="B1" s="2"/>
      <c r="C1" s="2"/>
      <c r="D1" s="2"/>
      <c r="E1" s="22"/>
      <c r="F1" s="22"/>
      <c r="G1" s="22"/>
      <c r="H1" s="22" t="s">
        <v>130</v>
      </c>
    </row>
    <row r="2" ht="22.5" customHeight="1" spans="1:8">
      <c r="A2" s="1" t="s">
        <v>131</v>
      </c>
      <c r="B2" s="1"/>
      <c r="C2" s="1"/>
      <c r="D2" s="1"/>
      <c r="E2" s="1"/>
      <c r="F2" s="1"/>
      <c r="G2" s="1"/>
      <c r="H2" s="1"/>
    </row>
    <row r="4" ht="24" customHeight="1" spans="1:8">
      <c r="A4" s="2" t="s">
        <v>55</v>
      </c>
      <c r="B4" s="2"/>
      <c r="C4" s="2"/>
      <c r="D4" s="2"/>
      <c r="E4" s="2"/>
      <c r="F4" s="2"/>
      <c r="G4" s="2"/>
      <c r="H4" s="22" t="s">
        <v>56</v>
      </c>
    </row>
    <row r="6" ht="24" customHeight="1" spans="1:8">
      <c r="A6" s="31" t="s">
        <v>59</v>
      </c>
      <c r="B6" s="31"/>
      <c r="C6" s="31"/>
      <c r="D6" s="31"/>
      <c r="E6" s="31" t="s">
        <v>123</v>
      </c>
      <c r="F6" s="31"/>
      <c r="G6" s="31"/>
      <c r="H6" s="31"/>
    </row>
    <row r="7" ht="35" customHeight="1" spans="1:8">
      <c r="A7" s="8" t="s">
        <v>82</v>
      </c>
      <c r="B7" s="8"/>
      <c r="C7" s="8"/>
      <c r="D7" s="31" t="s">
        <v>83</v>
      </c>
      <c r="E7" s="31" t="s">
        <v>61</v>
      </c>
      <c r="F7" s="11" t="s">
        <v>62</v>
      </c>
      <c r="G7" s="11"/>
      <c r="H7" s="31" t="s">
        <v>63</v>
      </c>
    </row>
    <row r="8" ht="24" customHeight="1" spans="1:8">
      <c r="A8" s="11" t="s">
        <v>88</v>
      </c>
      <c r="B8" s="11" t="s">
        <v>89</v>
      </c>
      <c r="C8" s="11" t="s">
        <v>90</v>
      </c>
      <c r="D8" s="31"/>
      <c r="E8" s="31"/>
      <c r="F8" s="11" t="s">
        <v>64</v>
      </c>
      <c r="G8" s="11" t="s">
        <v>65</v>
      </c>
      <c r="H8" s="31"/>
    </row>
    <row r="9" ht="24" customHeight="1" spans="1:8">
      <c r="A9" s="42" t="s">
        <v>91</v>
      </c>
      <c r="B9" s="43" t="s">
        <v>6</v>
      </c>
      <c r="C9" s="43" t="s">
        <v>6</v>
      </c>
      <c r="D9" s="42" t="s">
        <v>92</v>
      </c>
      <c r="E9" s="28">
        <f t="shared" ref="E9:E24" si="0">SUM(F9,G9,H9)</f>
        <v>50238671</v>
      </c>
      <c r="F9" s="28">
        <v>36554475</v>
      </c>
      <c r="G9" s="28">
        <v>8210073</v>
      </c>
      <c r="H9" s="28">
        <v>5474123</v>
      </c>
    </row>
    <row r="10" ht="24" customHeight="1" spans="1:8">
      <c r="A10" s="42" t="s">
        <v>91</v>
      </c>
      <c r="B10" s="43" t="s">
        <v>93</v>
      </c>
      <c r="C10" s="43" t="s">
        <v>6</v>
      </c>
      <c r="D10" s="42" t="s">
        <v>94</v>
      </c>
      <c r="E10" s="28">
        <f t="shared" si="0"/>
        <v>47274109</v>
      </c>
      <c r="F10" s="28">
        <v>36554475</v>
      </c>
      <c r="G10" s="28">
        <v>8210073</v>
      </c>
      <c r="H10" s="28">
        <v>2509561</v>
      </c>
    </row>
    <row r="11" ht="24" customHeight="1" spans="1:8">
      <c r="A11" s="42" t="s">
        <v>91</v>
      </c>
      <c r="B11" s="43" t="s">
        <v>93</v>
      </c>
      <c r="C11" s="43" t="s">
        <v>93</v>
      </c>
      <c r="D11" s="42" t="s">
        <v>95</v>
      </c>
      <c r="E11" s="28">
        <f t="shared" si="0"/>
        <v>47274109</v>
      </c>
      <c r="F11" s="28">
        <v>36554475</v>
      </c>
      <c r="G11" s="28">
        <v>8210073</v>
      </c>
      <c r="H11" s="28">
        <v>2509561</v>
      </c>
    </row>
    <row r="12" ht="24" customHeight="1" spans="1:8">
      <c r="A12" s="42" t="s">
        <v>91</v>
      </c>
      <c r="B12" s="43" t="s">
        <v>96</v>
      </c>
      <c r="C12" s="43" t="s">
        <v>6</v>
      </c>
      <c r="D12" s="42" t="s">
        <v>97</v>
      </c>
      <c r="E12" s="28">
        <f t="shared" si="0"/>
        <v>2964562</v>
      </c>
      <c r="F12" s="28">
        <v>0</v>
      </c>
      <c r="G12" s="28">
        <v>0</v>
      </c>
      <c r="H12" s="28">
        <v>2964562</v>
      </c>
    </row>
    <row r="13" ht="24" customHeight="1" spans="1:8">
      <c r="A13" s="42" t="s">
        <v>91</v>
      </c>
      <c r="B13" s="43" t="s">
        <v>96</v>
      </c>
      <c r="C13" s="43" t="s">
        <v>93</v>
      </c>
      <c r="D13" s="42" t="s">
        <v>98</v>
      </c>
      <c r="E13" s="28">
        <f t="shared" si="0"/>
        <v>360000</v>
      </c>
      <c r="F13" s="28">
        <v>0</v>
      </c>
      <c r="G13" s="28">
        <v>0</v>
      </c>
      <c r="H13" s="28">
        <v>360000</v>
      </c>
    </row>
    <row r="14" ht="24" customHeight="1" spans="1:8">
      <c r="A14" s="42" t="s">
        <v>91</v>
      </c>
      <c r="B14" s="43" t="s">
        <v>96</v>
      </c>
      <c r="C14" s="43" t="s">
        <v>99</v>
      </c>
      <c r="D14" s="42" t="s">
        <v>100</v>
      </c>
      <c r="E14" s="28">
        <f t="shared" si="0"/>
        <v>2604562</v>
      </c>
      <c r="F14" s="28">
        <v>0</v>
      </c>
      <c r="G14" s="28">
        <v>0</v>
      </c>
      <c r="H14" s="28">
        <v>2604562</v>
      </c>
    </row>
    <row r="15" ht="24" customHeight="1" spans="1:8">
      <c r="A15" s="42" t="s">
        <v>101</v>
      </c>
      <c r="B15" s="43" t="s">
        <v>6</v>
      </c>
      <c r="C15" s="43" t="s">
        <v>6</v>
      </c>
      <c r="D15" s="42" t="s">
        <v>102</v>
      </c>
      <c r="E15" s="28">
        <f t="shared" si="0"/>
        <v>7970000</v>
      </c>
      <c r="F15" s="28">
        <v>7970000</v>
      </c>
      <c r="G15" s="28">
        <v>0</v>
      </c>
      <c r="H15" s="28">
        <v>0</v>
      </c>
    </row>
    <row r="16" ht="24" customHeight="1" spans="1:8">
      <c r="A16" s="42" t="s">
        <v>101</v>
      </c>
      <c r="B16" s="43" t="s">
        <v>103</v>
      </c>
      <c r="C16" s="43" t="s">
        <v>6</v>
      </c>
      <c r="D16" s="42" t="s">
        <v>104</v>
      </c>
      <c r="E16" s="28">
        <f t="shared" si="0"/>
        <v>7970000</v>
      </c>
      <c r="F16" s="28">
        <v>7970000</v>
      </c>
      <c r="G16" s="28">
        <v>0</v>
      </c>
      <c r="H16" s="28">
        <v>0</v>
      </c>
    </row>
    <row r="17" ht="24" customHeight="1" spans="1:8">
      <c r="A17" s="42" t="s">
        <v>101</v>
      </c>
      <c r="B17" s="43" t="s">
        <v>103</v>
      </c>
      <c r="C17" s="43" t="s">
        <v>103</v>
      </c>
      <c r="D17" s="42" t="s">
        <v>105</v>
      </c>
      <c r="E17" s="28">
        <f t="shared" si="0"/>
        <v>5320000</v>
      </c>
      <c r="F17" s="28">
        <v>5320000</v>
      </c>
      <c r="G17" s="28">
        <v>0</v>
      </c>
      <c r="H17" s="28">
        <v>0</v>
      </c>
    </row>
    <row r="18" ht="24" customHeight="1" spans="1:8">
      <c r="A18" s="42" t="s">
        <v>101</v>
      </c>
      <c r="B18" s="43" t="s">
        <v>103</v>
      </c>
      <c r="C18" s="43" t="s">
        <v>106</v>
      </c>
      <c r="D18" s="42" t="s">
        <v>107</v>
      </c>
      <c r="E18" s="28">
        <f t="shared" si="0"/>
        <v>2650000</v>
      </c>
      <c r="F18" s="28">
        <v>2650000</v>
      </c>
      <c r="G18" s="28">
        <v>0</v>
      </c>
      <c r="H18" s="28">
        <v>0</v>
      </c>
    </row>
    <row r="19" ht="24" customHeight="1" spans="1:8">
      <c r="A19" s="42" t="s">
        <v>108</v>
      </c>
      <c r="B19" s="43" t="s">
        <v>6</v>
      </c>
      <c r="C19" s="43" t="s">
        <v>6</v>
      </c>
      <c r="D19" s="42" t="s">
        <v>109</v>
      </c>
      <c r="E19" s="28">
        <f t="shared" si="0"/>
        <v>4655000</v>
      </c>
      <c r="F19" s="28">
        <v>4655000</v>
      </c>
      <c r="G19" s="28">
        <v>0</v>
      </c>
      <c r="H19" s="28">
        <v>0</v>
      </c>
    </row>
    <row r="20" ht="24" customHeight="1" spans="1:8">
      <c r="A20" s="42" t="s">
        <v>108</v>
      </c>
      <c r="B20" s="43" t="s">
        <v>110</v>
      </c>
      <c r="C20" s="43" t="s">
        <v>6</v>
      </c>
      <c r="D20" s="42" t="s">
        <v>111</v>
      </c>
      <c r="E20" s="28">
        <f t="shared" si="0"/>
        <v>4655000</v>
      </c>
      <c r="F20" s="28">
        <v>4655000</v>
      </c>
      <c r="G20" s="28">
        <v>0</v>
      </c>
      <c r="H20" s="28">
        <v>0</v>
      </c>
    </row>
    <row r="21" ht="24" customHeight="1" spans="1:8">
      <c r="A21" s="42" t="s">
        <v>108</v>
      </c>
      <c r="B21" s="43" t="s">
        <v>110</v>
      </c>
      <c r="C21" s="43" t="s">
        <v>93</v>
      </c>
      <c r="D21" s="42" t="s">
        <v>112</v>
      </c>
      <c r="E21" s="28">
        <f t="shared" si="0"/>
        <v>4655000</v>
      </c>
      <c r="F21" s="28">
        <v>4655000</v>
      </c>
      <c r="G21" s="28">
        <v>0</v>
      </c>
      <c r="H21" s="28">
        <v>0</v>
      </c>
    </row>
    <row r="22" ht="24" customHeight="1" spans="1:8">
      <c r="A22" s="42" t="s">
        <v>113</v>
      </c>
      <c r="B22" s="43" t="s">
        <v>6</v>
      </c>
      <c r="C22" s="43" t="s">
        <v>6</v>
      </c>
      <c r="D22" s="42" t="s">
        <v>114</v>
      </c>
      <c r="E22" s="28">
        <f t="shared" si="0"/>
        <v>2327700</v>
      </c>
      <c r="F22" s="28">
        <v>2327700</v>
      </c>
      <c r="G22" s="28">
        <v>0</v>
      </c>
      <c r="H22" s="28">
        <v>0</v>
      </c>
    </row>
    <row r="23" ht="24" customHeight="1" spans="1:8">
      <c r="A23" s="42" t="s">
        <v>113</v>
      </c>
      <c r="B23" s="43" t="s">
        <v>93</v>
      </c>
      <c r="C23" s="43" t="s">
        <v>6</v>
      </c>
      <c r="D23" s="42" t="s">
        <v>115</v>
      </c>
      <c r="E23" s="28">
        <f t="shared" si="0"/>
        <v>2327700</v>
      </c>
      <c r="F23" s="28">
        <v>2327700</v>
      </c>
      <c r="G23" s="28">
        <v>0</v>
      </c>
      <c r="H23" s="28">
        <v>0</v>
      </c>
    </row>
    <row r="24" ht="24" customHeight="1" spans="1:8">
      <c r="A24" s="42" t="s">
        <v>113</v>
      </c>
      <c r="B24" s="43" t="s">
        <v>93</v>
      </c>
      <c r="C24" s="43" t="s">
        <v>116</v>
      </c>
      <c r="D24" s="42" t="s">
        <v>117</v>
      </c>
      <c r="E24" s="28">
        <f t="shared" si="0"/>
        <v>2327700</v>
      </c>
      <c r="F24" s="28">
        <v>2327700</v>
      </c>
      <c r="G24" s="28">
        <v>0</v>
      </c>
      <c r="H24" s="28">
        <v>0</v>
      </c>
    </row>
    <row r="25" hidden="1" customHeight="1" spans="1:8">
      <c r="A25" s="34" t="s">
        <v>6</v>
      </c>
      <c r="B25" s="34"/>
      <c r="C25" s="34"/>
      <c r="D25" s="34"/>
      <c r="E25" s="34"/>
      <c r="F25" s="34"/>
      <c r="G25" s="34"/>
      <c r="H25" s="34"/>
    </row>
    <row r="26" ht="24" customHeight="1" spans="1:8">
      <c r="A26" s="43" t="s">
        <v>61</v>
      </c>
      <c r="B26" s="43"/>
      <c r="C26" s="43"/>
      <c r="D26" s="43"/>
      <c r="E26" s="35">
        <f>SUM(F26,G26,H26)</f>
        <v>65191371</v>
      </c>
      <c r="F26" s="35">
        <v>51507175</v>
      </c>
      <c r="G26" s="35">
        <v>8210073</v>
      </c>
      <c r="H26" s="35">
        <v>5474123</v>
      </c>
    </row>
  </sheetData>
  <mergeCells count="12">
    <mergeCell ref="A2:H2"/>
    <mergeCell ref="A4:G4"/>
    <mergeCell ref="A6:D6"/>
    <mergeCell ref="E6:H6"/>
    <mergeCell ref="A7:C7"/>
    <mergeCell ref="F7:G7"/>
    <mergeCell ref="A25:H25"/>
    <mergeCell ref="A25:D25"/>
    <mergeCell ref="A26:D26"/>
    <mergeCell ref="D7:D8"/>
    <mergeCell ref="E7:E8"/>
    <mergeCell ref="H7:H8"/>
  </mergeCells>
  <pageMargins left="0.79" right="0.79" top="0.79" bottom="0.79"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showRuler="0" workbookViewId="0">
      <selection activeCell="A1" sqref="A1"/>
    </sheetView>
  </sheetViews>
  <sheetFormatPr defaultColWidth="9" defaultRowHeight="12.75" outlineLevelCol="6"/>
  <cols>
    <col min="1" max="3" width="7.85714285714286" customWidth="1"/>
    <col min="4" max="4" width="48.4285714285714" customWidth="1"/>
    <col min="5" max="5" width="25.5714285714286" customWidth="1"/>
    <col min="6" max="6" width="21" customWidth="1"/>
    <col min="7" max="7" width="23.4285714285714" customWidth="1"/>
  </cols>
  <sheetData>
    <row r="1" ht="18" customHeight="1" spans="1:7">
      <c r="A1" s="2"/>
      <c r="B1" s="2"/>
      <c r="C1" s="2"/>
      <c r="D1" s="2"/>
      <c r="E1" s="22"/>
      <c r="F1" s="22"/>
      <c r="G1" s="22" t="s">
        <v>132</v>
      </c>
    </row>
    <row r="2" ht="22.5" customHeight="1" spans="1:7">
      <c r="A2" s="1" t="s">
        <v>133</v>
      </c>
      <c r="B2" s="1"/>
      <c r="C2" s="1"/>
      <c r="D2" s="1"/>
      <c r="E2" s="1"/>
      <c r="F2" s="1"/>
      <c r="G2" s="1"/>
    </row>
    <row r="3" ht="7.5" customHeight="1" spans="1:7">
      <c r="A3" s="2"/>
      <c r="B3" s="2"/>
      <c r="C3" s="2"/>
      <c r="D3" s="2"/>
      <c r="E3" s="22"/>
      <c r="F3" s="22"/>
      <c r="G3" s="2"/>
    </row>
    <row r="4" ht="24" customHeight="1" spans="1:7">
      <c r="A4" s="2" t="s">
        <v>55</v>
      </c>
      <c r="B4" s="2"/>
      <c r="C4" s="2"/>
      <c r="D4" s="2"/>
      <c r="E4" s="2"/>
      <c r="F4" s="2"/>
      <c r="G4" s="22" t="s">
        <v>56</v>
      </c>
    </row>
    <row r="5" ht="7.5" customHeight="1" spans="1:7">
      <c r="A5" s="39"/>
      <c r="B5" s="39"/>
      <c r="C5" s="39"/>
      <c r="D5" s="39"/>
      <c r="E5" s="22"/>
      <c r="F5" s="22"/>
      <c r="G5" s="2"/>
    </row>
    <row r="6" ht="24" customHeight="1" spans="1:7">
      <c r="A6" s="31" t="s">
        <v>59</v>
      </c>
      <c r="B6" s="31"/>
      <c r="C6" s="31"/>
      <c r="D6" s="31"/>
      <c r="E6" s="31" t="s">
        <v>134</v>
      </c>
      <c r="F6" s="31"/>
      <c r="G6" s="31"/>
    </row>
    <row r="7" ht="24" customHeight="1" spans="1:7">
      <c r="A7" s="36" t="s">
        <v>82</v>
      </c>
      <c r="B7" s="36"/>
      <c r="C7" s="36"/>
      <c r="D7" s="31" t="s">
        <v>83</v>
      </c>
      <c r="E7" s="31" t="s">
        <v>61</v>
      </c>
      <c r="F7" s="9" t="s">
        <v>62</v>
      </c>
      <c r="G7" s="31" t="s">
        <v>63</v>
      </c>
    </row>
    <row r="8" ht="24" customHeight="1" spans="1:7">
      <c r="A8" s="31" t="s">
        <v>88</v>
      </c>
      <c r="B8" s="31" t="s">
        <v>89</v>
      </c>
      <c r="C8" s="31" t="s">
        <v>90</v>
      </c>
      <c r="D8" s="31"/>
      <c r="E8" s="31"/>
      <c r="F8" s="9"/>
      <c r="G8" s="31"/>
    </row>
    <row r="9" hidden="1" customHeight="1" spans="1:7">
      <c r="A9" s="30"/>
      <c r="B9" s="30"/>
      <c r="C9" s="30"/>
      <c r="D9" s="30"/>
      <c r="E9" s="41"/>
      <c r="F9" s="41" t="s">
        <v>6</v>
      </c>
      <c r="G9" s="41" t="s">
        <v>6</v>
      </c>
    </row>
    <row r="10" ht="24" customHeight="1" spans="1:7">
      <c r="A10" s="25" t="s">
        <v>91</v>
      </c>
      <c r="B10" s="25" t="s">
        <v>6</v>
      </c>
      <c r="C10" s="25" t="s">
        <v>6</v>
      </c>
      <c r="D10" s="26" t="s">
        <v>92</v>
      </c>
      <c r="E10" s="28">
        <f t="shared" ref="E10:E26" si="0">SUM(F10,G10)</f>
        <v>50238671</v>
      </c>
      <c r="F10" s="28">
        <v>44764548</v>
      </c>
      <c r="G10" s="28">
        <v>5474123</v>
      </c>
    </row>
    <row r="11" ht="24" customHeight="1" spans="1:7">
      <c r="A11" s="25" t="s">
        <v>91</v>
      </c>
      <c r="B11" s="25" t="s">
        <v>93</v>
      </c>
      <c r="C11" s="25" t="s">
        <v>6</v>
      </c>
      <c r="D11" s="26" t="s">
        <v>94</v>
      </c>
      <c r="E11" s="28">
        <f t="shared" si="0"/>
        <v>47274109</v>
      </c>
      <c r="F11" s="28">
        <v>44764548</v>
      </c>
      <c r="G11" s="28">
        <v>2509561</v>
      </c>
    </row>
    <row r="12" ht="24" customHeight="1" spans="1:7">
      <c r="A12" s="25" t="s">
        <v>91</v>
      </c>
      <c r="B12" s="25" t="s">
        <v>93</v>
      </c>
      <c r="C12" s="25" t="s">
        <v>93</v>
      </c>
      <c r="D12" s="26" t="s">
        <v>95</v>
      </c>
      <c r="E12" s="28">
        <f t="shared" si="0"/>
        <v>47274109</v>
      </c>
      <c r="F12" s="28">
        <v>44764548</v>
      </c>
      <c r="G12" s="28">
        <v>2509561</v>
      </c>
    </row>
    <row r="13" ht="24" customHeight="1" spans="1:7">
      <c r="A13" s="25" t="s">
        <v>91</v>
      </c>
      <c r="B13" s="25" t="s">
        <v>96</v>
      </c>
      <c r="C13" s="25" t="s">
        <v>6</v>
      </c>
      <c r="D13" s="26" t="s">
        <v>97</v>
      </c>
      <c r="E13" s="28">
        <f t="shared" si="0"/>
        <v>2964562</v>
      </c>
      <c r="F13" s="28">
        <v>0</v>
      </c>
      <c r="G13" s="28">
        <v>2964562</v>
      </c>
    </row>
    <row r="14" ht="24" customHeight="1" spans="1:7">
      <c r="A14" s="25" t="s">
        <v>91</v>
      </c>
      <c r="B14" s="25" t="s">
        <v>96</v>
      </c>
      <c r="C14" s="25" t="s">
        <v>93</v>
      </c>
      <c r="D14" s="26" t="s">
        <v>98</v>
      </c>
      <c r="E14" s="28">
        <f t="shared" si="0"/>
        <v>360000</v>
      </c>
      <c r="F14" s="28">
        <v>0</v>
      </c>
      <c r="G14" s="28">
        <v>360000</v>
      </c>
    </row>
    <row r="15" ht="24" customHeight="1" spans="1:7">
      <c r="A15" s="25" t="s">
        <v>91</v>
      </c>
      <c r="B15" s="25" t="s">
        <v>96</v>
      </c>
      <c r="C15" s="25" t="s">
        <v>99</v>
      </c>
      <c r="D15" s="26" t="s">
        <v>100</v>
      </c>
      <c r="E15" s="28">
        <f t="shared" si="0"/>
        <v>2604562</v>
      </c>
      <c r="F15" s="28">
        <v>0</v>
      </c>
      <c r="G15" s="28">
        <v>2604562</v>
      </c>
    </row>
    <row r="16" ht="24" customHeight="1" spans="1:7">
      <c r="A16" s="25" t="s">
        <v>101</v>
      </c>
      <c r="B16" s="25" t="s">
        <v>6</v>
      </c>
      <c r="C16" s="25" t="s">
        <v>6</v>
      </c>
      <c r="D16" s="26" t="s">
        <v>102</v>
      </c>
      <c r="E16" s="28">
        <f t="shared" si="0"/>
        <v>7970000</v>
      </c>
      <c r="F16" s="28">
        <v>7970000</v>
      </c>
      <c r="G16" s="28">
        <v>0</v>
      </c>
    </row>
    <row r="17" ht="24" customHeight="1" spans="1:7">
      <c r="A17" s="25" t="s">
        <v>101</v>
      </c>
      <c r="B17" s="25" t="s">
        <v>103</v>
      </c>
      <c r="C17" s="25" t="s">
        <v>6</v>
      </c>
      <c r="D17" s="26" t="s">
        <v>104</v>
      </c>
      <c r="E17" s="28">
        <f t="shared" si="0"/>
        <v>7970000</v>
      </c>
      <c r="F17" s="28">
        <v>7970000</v>
      </c>
      <c r="G17" s="28">
        <v>0</v>
      </c>
    </row>
    <row r="18" ht="24" customHeight="1" spans="1:7">
      <c r="A18" s="25" t="s">
        <v>101</v>
      </c>
      <c r="B18" s="25" t="s">
        <v>103</v>
      </c>
      <c r="C18" s="25" t="s">
        <v>103</v>
      </c>
      <c r="D18" s="26" t="s">
        <v>105</v>
      </c>
      <c r="E18" s="28">
        <f t="shared" si="0"/>
        <v>5320000</v>
      </c>
      <c r="F18" s="28">
        <v>5320000</v>
      </c>
      <c r="G18" s="28">
        <v>0</v>
      </c>
    </row>
    <row r="19" ht="24" customHeight="1" spans="1:7">
      <c r="A19" s="25" t="s">
        <v>101</v>
      </c>
      <c r="B19" s="25" t="s">
        <v>103</v>
      </c>
      <c r="C19" s="25" t="s">
        <v>106</v>
      </c>
      <c r="D19" s="26" t="s">
        <v>107</v>
      </c>
      <c r="E19" s="28">
        <f t="shared" si="0"/>
        <v>2650000</v>
      </c>
      <c r="F19" s="28">
        <v>2650000</v>
      </c>
      <c r="G19" s="28">
        <v>0</v>
      </c>
    </row>
    <row r="20" ht="24" customHeight="1" spans="1:7">
      <c r="A20" s="25" t="s">
        <v>108</v>
      </c>
      <c r="B20" s="25" t="s">
        <v>6</v>
      </c>
      <c r="C20" s="25" t="s">
        <v>6</v>
      </c>
      <c r="D20" s="26" t="s">
        <v>109</v>
      </c>
      <c r="E20" s="28">
        <f t="shared" si="0"/>
        <v>4655000</v>
      </c>
      <c r="F20" s="28">
        <v>4655000</v>
      </c>
      <c r="G20" s="28">
        <v>0</v>
      </c>
    </row>
    <row r="21" ht="24" customHeight="1" spans="1:7">
      <c r="A21" s="25" t="s">
        <v>108</v>
      </c>
      <c r="B21" s="25" t="s">
        <v>110</v>
      </c>
      <c r="C21" s="25" t="s">
        <v>6</v>
      </c>
      <c r="D21" s="26" t="s">
        <v>111</v>
      </c>
      <c r="E21" s="28">
        <f t="shared" si="0"/>
        <v>4655000</v>
      </c>
      <c r="F21" s="28">
        <v>4655000</v>
      </c>
      <c r="G21" s="28">
        <v>0</v>
      </c>
    </row>
    <row r="22" ht="24" customHeight="1" spans="1:7">
      <c r="A22" s="25" t="s">
        <v>108</v>
      </c>
      <c r="B22" s="25" t="s">
        <v>110</v>
      </c>
      <c r="C22" s="25" t="s">
        <v>93</v>
      </c>
      <c r="D22" s="26" t="s">
        <v>112</v>
      </c>
      <c r="E22" s="28">
        <f t="shared" si="0"/>
        <v>4655000</v>
      </c>
      <c r="F22" s="28">
        <v>4655000</v>
      </c>
      <c r="G22" s="28">
        <v>0</v>
      </c>
    </row>
    <row r="23" ht="24" customHeight="1" spans="1:7">
      <c r="A23" s="25" t="s">
        <v>113</v>
      </c>
      <c r="B23" s="25" t="s">
        <v>6</v>
      </c>
      <c r="C23" s="25" t="s">
        <v>6</v>
      </c>
      <c r="D23" s="26" t="s">
        <v>114</v>
      </c>
      <c r="E23" s="28">
        <f t="shared" si="0"/>
        <v>2327700</v>
      </c>
      <c r="F23" s="28">
        <v>2327700</v>
      </c>
      <c r="G23" s="28">
        <v>0</v>
      </c>
    </row>
    <row r="24" ht="24" customHeight="1" spans="1:7">
      <c r="A24" s="25" t="s">
        <v>113</v>
      </c>
      <c r="B24" s="25" t="s">
        <v>93</v>
      </c>
      <c r="C24" s="25" t="s">
        <v>6</v>
      </c>
      <c r="D24" s="26" t="s">
        <v>115</v>
      </c>
      <c r="E24" s="28">
        <f t="shared" si="0"/>
        <v>2327700</v>
      </c>
      <c r="F24" s="28">
        <v>2327700</v>
      </c>
      <c r="G24" s="28">
        <v>0</v>
      </c>
    </row>
    <row r="25" ht="24" customHeight="1" spans="1:7">
      <c r="A25" s="25" t="s">
        <v>113</v>
      </c>
      <c r="B25" s="25" t="s">
        <v>93</v>
      </c>
      <c r="C25" s="25" t="s">
        <v>116</v>
      </c>
      <c r="D25" s="26" t="s">
        <v>117</v>
      </c>
      <c r="E25" s="28">
        <f t="shared" si="0"/>
        <v>2327700</v>
      </c>
      <c r="F25" s="28">
        <v>2327700</v>
      </c>
      <c r="G25" s="28">
        <v>0</v>
      </c>
    </row>
    <row r="26" ht="24" customHeight="1" spans="1:7">
      <c r="A26" s="25" t="s">
        <v>61</v>
      </c>
      <c r="B26" s="25"/>
      <c r="C26" s="25"/>
      <c r="D26" s="25"/>
      <c r="E26" s="28">
        <f t="shared" si="0"/>
        <v>65191371</v>
      </c>
      <c r="F26" s="28">
        <v>59717248</v>
      </c>
      <c r="G26" s="28">
        <v>5474123</v>
      </c>
    </row>
  </sheetData>
  <sheetProtection password="CC3D" sheet="1"/>
  <mergeCells count="10">
    <mergeCell ref="A2:G2"/>
    <mergeCell ref="A4:F4"/>
    <mergeCell ref="A6:D6"/>
    <mergeCell ref="E6:G6"/>
    <mergeCell ref="A7:C7"/>
    <mergeCell ref="A26:D26"/>
    <mergeCell ref="D7:D8"/>
    <mergeCell ref="E7:E8"/>
    <mergeCell ref="F7:F8"/>
    <mergeCell ref="G7:G8"/>
  </mergeCells>
  <pageMargins left="0.79" right="0.79" top="0.79" bottom="0.79"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showRuler="0" workbookViewId="0">
      <selection activeCell="D17" sqref="D17"/>
    </sheetView>
  </sheetViews>
  <sheetFormatPr defaultColWidth="9" defaultRowHeight="12.75" outlineLevelCol="6"/>
  <cols>
    <col min="1" max="3" width="7.85714285714286" customWidth="1"/>
    <col min="4" max="4" width="58.4285714285714" customWidth="1"/>
    <col min="5" max="7" width="20" customWidth="1"/>
  </cols>
  <sheetData>
    <row r="1" ht="18" customHeight="1" spans="1:7">
      <c r="A1" s="2"/>
      <c r="B1" s="2"/>
      <c r="C1" s="2"/>
      <c r="D1" s="2"/>
      <c r="E1" s="22"/>
      <c r="F1" s="22"/>
      <c r="G1" s="22" t="s">
        <v>135</v>
      </c>
    </row>
    <row r="2" ht="24" customHeight="1" spans="1:7">
      <c r="A2" s="1" t="s">
        <v>136</v>
      </c>
      <c r="B2" s="1"/>
      <c r="C2" s="1"/>
      <c r="D2" s="1"/>
      <c r="E2" s="1"/>
      <c r="F2" s="1"/>
      <c r="G2" s="1"/>
    </row>
    <row r="3" ht="7.5" customHeight="1" spans="1:7">
      <c r="A3" s="2"/>
      <c r="B3" s="2"/>
      <c r="C3" s="2"/>
      <c r="D3" s="2"/>
      <c r="E3" s="22"/>
      <c r="F3" s="22"/>
      <c r="G3" s="2"/>
    </row>
    <row r="4" ht="24" customHeight="1" spans="1:7">
      <c r="A4" s="38" t="s">
        <v>55</v>
      </c>
      <c r="B4" s="38"/>
      <c r="C4" s="38"/>
      <c r="D4" s="38"/>
      <c r="E4" s="38"/>
      <c r="F4" s="22"/>
      <c r="G4" s="22" t="s">
        <v>56</v>
      </c>
    </row>
    <row r="5" ht="7.5" customHeight="1" spans="1:7">
      <c r="A5" s="39"/>
      <c r="B5" s="39"/>
      <c r="C5" s="39"/>
      <c r="D5" s="39"/>
      <c r="E5" s="22"/>
      <c r="F5" s="22"/>
      <c r="G5" s="2"/>
    </row>
    <row r="6" ht="24" customHeight="1" spans="1:7">
      <c r="A6" s="31" t="s">
        <v>59</v>
      </c>
      <c r="B6" s="31"/>
      <c r="C6" s="31"/>
      <c r="D6" s="31"/>
      <c r="E6" s="31" t="s">
        <v>137</v>
      </c>
      <c r="F6" s="31"/>
      <c r="G6" s="31"/>
    </row>
    <row r="7" ht="24" customHeight="1" spans="1:7">
      <c r="A7" s="36" t="s">
        <v>82</v>
      </c>
      <c r="B7" s="36"/>
      <c r="C7" s="36"/>
      <c r="D7" s="31" t="s">
        <v>83</v>
      </c>
      <c r="E7" s="31" t="s">
        <v>61</v>
      </c>
      <c r="F7" s="11" t="s">
        <v>62</v>
      </c>
      <c r="G7" s="31" t="s">
        <v>63</v>
      </c>
    </row>
    <row r="8" ht="24" customHeight="1" spans="1:7">
      <c r="A8" s="31" t="s">
        <v>88</v>
      </c>
      <c r="B8" s="31" t="s">
        <v>89</v>
      </c>
      <c r="C8" s="31" t="s">
        <v>90</v>
      </c>
      <c r="D8" s="31"/>
      <c r="E8" s="31"/>
      <c r="F8" s="11"/>
      <c r="G8" s="31"/>
    </row>
    <row r="9" hidden="1" customHeight="1" spans="1:7">
      <c r="A9" s="30"/>
      <c r="B9" s="30"/>
      <c r="C9" s="30"/>
      <c r="D9" s="30"/>
      <c r="E9" s="40"/>
      <c r="F9" s="40" t="s">
        <v>6</v>
      </c>
      <c r="G9" s="40" t="s">
        <v>6</v>
      </c>
    </row>
    <row r="10" ht="24" customHeight="1" spans="1:7">
      <c r="A10" s="25" t="s">
        <v>6</v>
      </c>
      <c r="B10" s="25" t="s">
        <v>6</v>
      </c>
      <c r="C10" s="25" t="s">
        <v>6</v>
      </c>
      <c r="D10" s="26" t="s">
        <v>6</v>
      </c>
      <c r="E10" s="28">
        <f>SUM(F10,G10)</f>
        <v>0</v>
      </c>
      <c r="F10" s="28" t="s">
        <v>6</v>
      </c>
      <c r="G10" s="28" t="s">
        <v>6</v>
      </c>
    </row>
    <row r="11" ht="24" customHeight="1" spans="1:7">
      <c r="A11" s="25" t="s">
        <v>61</v>
      </c>
      <c r="B11" s="25"/>
      <c r="C11" s="25"/>
      <c r="D11" s="25"/>
      <c r="E11" s="28">
        <f>SUM(F11,G11)</f>
        <v>0</v>
      </c>
      <c r="F11" s="28" t="s">
        <v>6</v>
      </c>
      <c r="G11" s="28" t="s">
        <v>6</v>
      </c>
    </row>
    <row r="12" spans="1:1">
      <c r="A12" s="37" t="s">
        <v>138</v>
      </c>
    </row>
    <row r="13" ht="24" customHeight="1" spans="1:4">
      <c r="A13" s="37"/>
      <c r="D13" s="20"/>
    </row>
  </sheetData>
  <sheetProtection password="CC3D" sheet="1"/>
  <mergeCells count="10">
    <mergeCell ref="A2:G2"/>
    <mergeCell ref="A4:E4"/>
    <mergeCell ref="A6:D6"/>
    <mergeCell ref="E6:G6"/>
    <mergeCell ref="A7:C7"/>
    <mergeCell ref="A11:D11"/>
    <mergeCell ref="D7:D8"/>
    <mergeCell ref="E7:E8"/>
    <mergeCell ref="F7:F8"/>
    <mergeCell ref="G7:G8"/>
  </mergeCells>
  <pageMargins left="0.79" right="0.79" top="0.79" bottom="0.79" header="0.3" footer="0.3"/>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showRuler="0" topLeftCell="A7" workbookViewId="0">
      <selection activeCell="A7" sqref="A7:C7"/>
    </sheetView>
  </sheetViews>
  <sheetFormatPr defaultColWidth="9" defaultRowHeight="12.75" outlineLevelCol="6"/>
  <cols>
    <col min="1" max="2" width="6.14285714285714" customWidth="1"/>
    <col min="3" max="3" width="8.57142857142857" customWidth="1"/>
    <col min="4" max="4" width="47.5714285714286" customWidth="1"/>
    <col min="5" max="6" width="23.7142857142857" customWidth="1"/>
    <col min="7" max="7" width="24.7142857142857" customWidth="1"/>
    <col min="8" max="8" width="9.28571428571429" customWidth="1"/>
  </cols>
  <sheetData>
    <row r="1" ht="18" customHeight="1" spans="1:7">
      <c r="A1" s="2"/>
      <c r="B1" s="2"/>
      <c r="C1" s="2"/>
      <c r="D1" s="2"/>
      <c r="E1" s="22"/>
      <c r="F1" s="22"/>
      <c r="G1" s="22" t="s">
        <v>139</v>
      </c>
    </row>
    <row r="2" ht="24" customHeight="1" spans="1:7">
      <c r="A2" s="1" t="s">
        <v>140</v>
      </c>
      <c r="B2" s="1"/>
      <c r="C2" s="1"/>
      <c r="D2" s="1"/>
      <c r="E2" s="1"/>
      <c r="F2" s="1"/>
      <c r="G2" s="1"/>
    </row>
    <row r="4" ht="24" customHeight="1" spans="1:7">
      <c r="A4" s="2" t="s">
        <v>55</v>
      </c>
      <c r="B4" s="2"/>
      <c r="C4" s="2"/>
      <c r="D4" s="2"/>
      <c r="E4" s="2"/>
      <c r="F4" s="2"/>
      <c r="G4" s="22" t="s">
        <v>56</v>
      </c>
    </row>
    <row r="5" ht="7.5" customHeight="1" spans="1:7">
      <c r="A5" s="30"/>
      <c r="B5" s="30"/>
      <c r="C5" s="30"/>
      <c r="D5" s="30"/>
      <c r="E5" s="30"/>
      <c r="F5" s="30"/>
      <c r="G5" s="30"/>
    </row>
    <row r="6" ht="24" customHeight="1" spans="1:7">
      <c r="A6" s="31" t="s">
        <v>59</v>
      </c>
      <c r="B6" s="31"/>
      <c r="C6" s="31"/>
      <c r="D6" s="31"/>
      <c r="E6" s="31" t="s">
        <v>141</v>
      </c>
      <c r="F6" s="31"/>
      <c r="G6" s="31"/>
    </row>
    <row r="7" ht="24" customHeight="1" spans="1:7">
      <c r="A7" s="36" t="s">
        <v>82</v>
      </c>
      <c r="B7" s="36"/>
      <c r="C7" s="36"/>
      <c r="D7" s="31" t="s">
        <v>83</v>
      </c>
      <c r="E7" s="31" t="s">
        <v>61</v>
      </c>
      <c r="F7" s="9" t="s">
        <v>62</v>
      </c>
      <c r="G7" s="31" t="s">
        <v>63</v>
      </c>
    </row>
    <row r="8" ht="24" customHeight="1" spans="1:7">
      <c r="A8" s="31" t="s">
        <v>88</v>
      </c>
      <c r="B8" s="31" t="s">
        <v>89</v>
      </c>
      <c r="C8" s="31" t="s">
        <v>90</v>
      </c>
      <c r="D8" s="31"/>
      <c r="E8" s="31"/>
      <c r="F8" s="9"/>
      <c r="G8" s="31"/>
    </row>
    <row r="9" ht="24" customHeight="1" spans="1:7">
      <c r="A9" s="25" t="s">
        <v>6</v>
      </c>
      <c r="B9" s="25" t="s">
        <v>6</v>
      </c>
      <c r="C9" s="25" t="s">
        <v>6</v>
      </c>
      <c r="D9" s="26" t="s">
        <v>6</v>
      </c>
      <c r="E9" s="28">
        <f>SUM(F9,G9)</f>
        <v>0</v>
      </c>
      <c r="F9" s="28" t="s">
        <v>6</v>
      </c>
      <c r="G9" s="28" t="s">
        <v>6</v>
      </c>
    </row>
    <row r="10" ht="24" customHeight="1" spans="1:7">
      <c r="A10" s="25" t="s">
        <v>61</v>
      </c>
      <c r="B10" s="25"/>
      <c r="C10" s="25"/>
      <c r="D10" s="25"/>
      <c r="E10" s="28">
        <f>SUM(F10,G10)</f>
        <v>0</v>
      </c>
      <c r="F10" s="28" t="s">
        <v>6</v>
      </c>
      <c r="G10" s="28" t="s">
        <v>6</v>
      </c>
    </row>
    <row r="11" ht="24" customHeight="1" spans="1:1">
      <c r="A11" s="37" t="s">
        <v>142</v>
      </c>
    </row>
    <row r="13" ht="24" customHeight="1" spans="4:4">
      <c r="D13" s="20"/>
    </row>
  </sheetData>
  <mergeCells count="10">
    <mergeCell ref="A2:G2"/>
    <mergeCell ref="A4:F4"/>
    <mergeCell ref="A6:D6"/>
    <mergeCell ref="E6:G6"/>
    <mergeCell ref="A7:C7"/>
    <mergeCell ref="A10:D10"/>
    <mergeCell ref="D7:D8"/>
    <mergeCell ref="E7:E8"/>
    <mergeCell ref="F7:F8"/>
    <mergeCell ref="G7:G8"/>
  </mergeCells>
  <pageMargins left="0.79" right="0.79" top="0.79" bottom="0.79" header="0.3" footer="0.3"/>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showRuler="0" topLeftCell="A7" workbookViewId="0">
      <selection activeCell="A1" sqref="A1"/>
    </sheetView>
  </sheetViews>
  <sheetFormatPr defaultColWidth="9" defaultRowHeight="12.75" outlineLevelCol="5"/>
  <cols>
    <col min="1" max="1" width="8.57142857142857" customWidth="1"/>
    <col min="2" max="2" width="12.2857142857143" customWidth="1"/>
    <col min="3" max="3" width="60.2857142857143" customWidth="1"/>
    <col min="4" max="6" width="20" customWidth="1"/>
  </cols>
  <sheetData>
    <row r="1" ht="18" customHeight="1" spans="1:6">
      <c r="A1" s="2"/>
      <c r="B1" s="2"/>
      <c r="C1" s="2"/>
      <c r="D1" s="2"/>
      <c r="E1" s="2"/>
      <c r="F1" s="5" t="s">
        <v>143</v>
      </c>
    </row>
    <row r="2" ht="22.5" customHeight="1" spans="1:6">
      <c r="A2" s="1" t="s">
        <v>144</v>
      </c>
      <c r="B2" s="1"/>
      <c r="C2" s="1"/>
      <c r="D2" s="1"/>
      <c r="E2" s="1"/>
      <c r="F2" s="1"/>
    </row>
    <row r="3" ht="7.5" customHeight="1" spans="1:6">
      <c r="A3" s="30"/>
      <c r="B3" s="30"/>
      <c r="C3" s="30"/>
      <c r="D3" s="30"/>
      <c r="E3" s="30"/>
      <c r="F3" s="30"/>
    </row>
    <row r="4" ht="24" customHeight="1" spans="1:6">
      <c r="A4" s="2" t="s">
        <v>55</v>
      </c>
      <c r="B4" s="2"/>
      <c r="C4" s="2"/>
      <c r="D4" s="2"/>
      <c r="E4" s="2"/>
      <c r="F4" s="22" t="s">
        <v>56</v>
      </c>
    </row>
    <row r="5" ht="7.5" customHeight="1" spans="1:6">
      <c r="A5" s="30"/>
      <c r="B5" s="30"/>
      <c r="C5" s="30"/>
      <c r="D5" s="30"/>
      <c r="E5" s="30"/>
      <c r="F5" s="30"/>
    </row>
    <row r="6" ht="24" customHeight="1" spans="1:6">
      <c r="A6" s="31" t="s">
        <v>59</v>
      </c>
      <c r="B6" s="31"/>
      <c r="C6" s="31"/>
      <c r="D6" s="31" t="s">
        <v>145</v>
      </c>
      <c r="E6" s="31"/>
      <c r="F6" s="31"/>
    </row>
    <row r="7" ht="24" customHeight="1" spans="1:6">
      <c r="A7" s="31" t="s">
        <v>146</v>
      </c>
      <c r="B7" s="31"/>
      <c r="C7" s="31" t="s">
        <v>147</v>
      </c>
      <c r="D7" s="32" t="s">
        <v>61</v>
      </c>
      <c r="E7" s="32" t="s">
        <v>64</v>
      </c>
      <c r="F7" s="32" t="s">
        <v>65</v>
      </c>
    </row>
    <row r="8" ht="24" customHeight="1" spans="1:6">
      <c r="A8" s="31" t="s">
        <v>88</v>
      </c>
      <c r="B8" s="31" t="s">
        <v>89</v>
      </c>
      <c r="C8" s="31"/>
      <c r="D8" s="32"/>
      <c r="E8" s="32"/>
      <c r="F8" s="32"/>
    </row>
    <row r="9" hidden="1" customHeight="1" spans="1:6">
      <c r="A9" s="30" t="s">
        <v>6</v>
      </c>
      <c r="B9" s="30"/>
      <c r="C9" s="30"/>
      <c r="D9" s="33"/>
      <c r="E9" s="33" t="s">
        <v>6</v>
      </c>
      <c r="F9" s="33" t="s">
        <v>6</v>
      </c>
    </row>
    <row r="10" ht="24" customHeight="1" spans="1:6">
      <c r="A10" s="34" t="s">
        <v>148</v>
      </c>
      <c r="B10" s="34" t="s">
        <v>6</v>
      </c>
      <c r="C10" s="26" t="s">
        <v>149</v>
      </c>
      <c r="D10" s="35">
        <f t="shared" ref="D10:D41" si="0">SUM(E10,F10)</f>
        <v>51507175</v>
      </c>
      <c r="E10" s="35">
        <v>51507175</v>
      </c>
      <c r="F10" s="35">
        <v>0</v>
      </c>
    </row>
    <row r="11" ht="24" customHeight="1" spans="1:6">
      <c r="A11" s="34" t="s">
        <v>148</v>
      </c>
      <c r="B11" s="34" t="s">
        <v>116</v>
      </c>
      <c r="C11" s="26" t="s">
        <v>150</v>
      </c>
      <c r="D11" s="35">
        <f t="shared" si="0"/>
        <v>4991220</v>
      </c>
      <c r="E11" s="35">
        <v>4991220</v>
      </c>
      <c r="F11" s="35">
        <v>0</v>
      </c>
    </row>
    <row r="12" ht="24" customHeight="1" spans="1:6">
      <c r="A12" s="34" t="s">
        <v>148</v>
      </c>
      <c r="B12" s="34" t="s">
        <v>93</v>
      </c>
      <c r="C12" s="26" t="s">
        <v>151</v>
      </c>
      <c r="D12" s="35">
        <f t="shared" si="0"/>
        <v>715824</v>
      </c>
      <c r="E12" s="35">
        <v>715824</v>
      </c>
      <c r="F12" s="35">
        <v>0</v>
      </c>
    </row>
    <row r="13" ht="24" customHeight="1" spans="1:6">
      <c r="A13" s="34" t="s">
        <v>148</v>
      </c>
      <c r="B13" s="34" t="s">
        <v>152</v>
      </c>
      <c r="C13" s="26" t="s">
        <v>153</v>
      </c>
      <c r="D13" s="35">
        <f t="shared" si="0"/>
        <v>30244751</v>
      </c>
      <c r="E13" s="35">
        <v>30244751</v>
      </c>
      <c r="F13" s="35">
        <v>0</v>
      </c>
    </row>
    <row r="14" ht="24" customHeight="1" spans="1:6">
      <c r="A14" s="34" t="s">
        <v>148</v>
      </c>
      <c r="B14" s="34" t="s">
        <v>154</v>
      </c>
      <c r="C14" s="26" t="s">
        <v>155</v>
      </c>
      <c r="D14" s="35">
        <f t="shared" si="0"/>
        <v>5320000</v>
      </c>
      <c r="E14" s="35">
        <v>5320000</v>
      </c>
      <c r="F14" s="35">
        <v>0</v>
      </c>
    </row>
    <row r="15" ht="24" customHeight="1" spans="1:6">
      <c r="A15" s="34" t="s">
        <v>148</v>
      </c>
      <c r="B15" s="34" t="s">
        <v>96</v>
      </c>
      <c r="C15" s="26" t="s">
        <v>156</v>
      </c>
      <c r="D15" s="35">
        <f t="shared" si="0"/>
        <v>2650000</v>
      </c>
      <c r="E15" s="35">
        <v>2650000</v>
      </c>
      <c r="F15" s="35">
        <v>0</v>
      </c>
    </row>
    <row r="16" ht="24" customHeight="1" spans="1:6">
      <c r="A16" s="34" t="s">
        <v>148</v>
      </c>
      <c r="B16" s="34" t="s">
        <v>157</v>
      </c>
      <c r="C16" s="26" t="s">
        <v>158</v>
      </c>
      <c r="D16" s="35">
        <f t="shared" si="0"/>
        <v>4655000</v>
      </c>
      <c r="E16" s="35">
        <v>4655000</v>
      </c>
      <c r="F16" s="35">
        <v>0</v>
      </c>
    </row>
    <row r="17" ht="24" customHeight="1" spans="1:6">
      <c r="A17" s="34" t="s">
        <v>148</v>
      </c>
      <c r="B17" s="34" t="s">
        <v>159</v>
      </c>
      <c r="C17" s="26" t="s">
        <v>160</v>
      </c>
      <c r="D17" s="35">
        <f t="shared" si="0"/>
        <v>598000</v>
      </c>
      <c r="E17" s="35">
        <v>598000</v>
      </c>
      <c r="F17" s="35">
        <v>0</v>
      </c>
    </row>
    <row r="18" ht="24" customHeight="1" spans="1:6">
      <c r="A18" s="34" t="s">
        <v>148</v>
      </c>
      <c r="B18" s="34" t="s">
        <v>161</v>
      </c>
      <c r="C18" s="26" t="s">
        <v>117</v>
      </c>
      <c r="D18" s="35">
        <f t="shared" si="0"/>
        <v>2327700</v>
      </c>
      <c r="E18" s="35">
        <v>2327700</v>
      </c>
      <c r="F18" s="35">
        <v>0</v>
      </c>
    </row>
    <row r="19" ht="24" customHeight="1" spans="1:6">
      <c r="A19" s="34" t="s">
        <v>148</v>
      </c>
      <c r="B19" s="34" t="s">
        <v>99</v>
      </c>
      <c r="C19" s="26" t="s">
        <v>162</v>
      </c>
      <c r="D19" s="35">
        <f t="shared" si="0"/>
        <v>4680</v>
      </c>
      <c r="E19" s="35">
        <v>4680</v>
      </c>
      <c r="F19" s="35">
        <v>0</v>
      </c>
    </row>
    <row r="20" ht="24" customHeight="1" spans="1:6">
      <c r="A20" s="34" t="s">
        <v>163</v>
      </c>
      <c r="B20" s="34" t="s">
        <v>6</v>
      </c>
      <c r="C20" s="26" t="s">
        <v>164</v>
      </c>
      <c r="D20" s="35">
        <f t="shared" si="0"/>
        <v>7522573</v>
      </c>
      <c r="E20" s="35">
        <v>0</v>
      </c>
      <c r="F20" s="35">
        <v>7522573</v>
      </c>
    </row>
    <row r="21" ht="24" customHeight="1" spans="1:6">
      <c r="A21" s="34" t="s">
        <v>163</v>
      </c>
      <c r="B21" s="34" t="s">
        <v>116</v>
      </c>
      <c r="C21" s="26" t="s">
        <v>165</v>
      </c>
      <c r="D21" s="35">
        <f t="shared" si="0"/>
        <v>500000</v>
      </c>
      <c r="E21" s="35">
        <v>0</v>
      </c>
      <c r="F21" s="35">
        <v>500000</v>
      </c>
    </row>
    <row r="22" ht="24" customHeight="1" spans="1:6">
      <c r="A22" s="34" t="s">
        <v>163</v>
      </c>
      <c r="B22" s="34" t="s">
        <v>93</v>
      </c>
      <c r="C22" s="26" t="s">
        <v>166</v>
      </c>
      <c r="D22" s="35">
        <f t="shared" si="0"/>
        <v>50000</v>
      </c>
      <c r="E22" s="35">
        <v>0</v>
      </c>
      <c r="F22" s="35">
        <v>50000</v>
      </c>
    </row>
    <row r="23" ht="24" customHeight="1" spans="1:6">
      <c r="A23" s="34" t="s">
        <v>163</v>
      </c>
      <c r="B23" s="34" t="s">
        <v>103</v>
      </c>
      <c r="C23" s="26" t="s">
        <v>167</v>
      </c>
      <c r="D23" s="35">
        <f t="shared" si="0"/>
        <v>200000</v>
      </c>
      <c r="E23" s="35">
        <v>0</v>
      </c>
      <c r="F23" s="35">
        <v>200000</v>
      </c>
    </row>
    <row r="24" ht="24" customHeight="1" spans="1:6">
      <c r="A24" s="34" t="s">
        <v>163</v>
      </c>
      <c r="B24" s="34" t="s">
        <v>106</v>
      </c>
      <c r="C24" s="26" t="s">
        <v>168</v>
      </c>
      <c r="D24" s="35">
        <f t="shared" si="0"/>
        <v>450000</v>
      </c>
      <c r="E24" s="35">
        <v>0</v>
      </c>
      <c r="F24" s="35">
        <v>450000</v>
      </c>
    </row>
    <row r="25" ht="24" customHeight="1" spans="1:6">
      <c r="A25" s="34" t="s">
        <v>163</v>
      </c>
      <c r="B25" s="34" t="s">
        <v>152</v>
      </c>
      <c r="C25" s="26" t="s">
        <v>169</v>
      </c>
      <c r="D25" s="35">
        <f t="shared" si="0"/>
        <v>5000</v>
      </c>
      <c r="E25" s="35">
        <v>0</v>
      </c>
      <c r="F25" s="35">
        <v>5000</v>
      </c>
    </row>
    <row r="26" ht="24" customHeight="1" spans="1:6">
      <c r="A26" s="34" t="s">
        <v>163</v>
      </c>
      <c r="B26" s="34" t="s">
        <v>110</v>
      </c>
      <c r="C26" s="26" t="s">
        <v>170</v>
      </c>
      <c r="D26" s="35">
        <f t="shared" si="0"/>
        <v>30000</v>
      </c>
      <c r="E26" s="35">
        <v>0</v>
      </c>
      <c r="F26" s="35">
        <v>30000</v>
      </c>
    </row>
    <row r="27" ht="24" customHeight="1" spans="1:6">
      <c r="A27" s="34" t="s">
        <v>163</v>
      </c>
      <c r="B27" s="34" t="s">
        <v>161</v>
      </c>
      <c r="C27" s="26" t="s">
        <v>171</v>
      </c>
      <c r="D27" s="35">
        <f t="shared" si="0"/>
        <v>600000</v>
      </c>
      <c r="E27" s="35">
        <v>0</v>
      </c>
      <c r="F27" s="35">
        <v>600000</v>
      </c>
    </row>
    <row r="28" ht="24" customHeight="1" spans="1:6">
      <c r="A28" s="34" t="s">
        <v>163</v>
      </c>
      <c r="B28" s="34" t="s">
        <v>172</v>
      </c>
      <c r="C28" s="26" t="s">
        <v>173</v>
      </c>
      <c r="D28" s="35">
        <f t="shared" si="0"/>
        <v>324900</v>
      </c>
      <c r="E28" s="35">
        <v>0</v>
      </c>
      <c r="F28" s="35">
        <v>324900</v>
      </c>
    </row>
    <row r="29" ht="24" customHeight="1" spans="1:6">
      <c r="A29" s="34" t="s">
        <v>163</v>
      </c>
      <c r="B29" s="34" t="s">
        <v>174</v>
      </c>
      <c r="C29" s="26" t="s">
        <v>175</v>
      </c>
      <c r="D29" s="35">
        <f t="shared" si="0"/>
        <v>20000</v>
      </c>
      <c r="E29" s="35">
        <v>0</v>
      </c>
      <c r="F29" s="35">
        <v>20000</v>
      </c>
    </row>
    <row r="30" ht="24" customHeight="1" spans="1:6">
      <c r="A30" s="34" t="s">
        <v>163</v>
      </c>
      <c r="B30" s="34" t="s">
        <v>176</v>
      </c>
      <c r="C30" s="26" t="s">
        <v>177</v>
      </c>
      <c r="D30" s="35">
        <f t="shared" si="0"/>
        <v>750000</v>
      </c>
      <c r="E30" s="35">
        <v>0</v>
      </c>
      <c r="F30" s="35">
        <v>750000</v>
      </c>
    </row>
    <row r="31" ht="24" customHeight="1" spans="1:6">
      <c r="A31" s="34" t="s">
        <v>163</v>
      </c>
      <c r="B31" s="34" t="s">
        <v>178</v>
      </c>
      <c r="C31" s="26" t="s">
        <v>179</v>
      </c>
      <c r="D31" s="35">
        <f t="shared" si="0"/>
        <v>300000</v>
      </c>
      <c r="E31" s="35">
        <v>0</v>
      </c>
      <c r="F31" s="35">
        <v>300000</v>
      </c>
    </row>
    <row r="32" ht="24" customHeight="1" spans="1:6">
      <c r="A32" s="34" t="s">
        <v>163</v>
      </c>
      <c r="B32" s="34" t="s">
        <v>180</v>
      </c>
      <c r="C32" s="26" t="s">
        <v>181</v>
      </c>
      <c r="D32" s="35">
        <f t="shared" si="0"/>
        <v>420900</v>
      </c>
      <c r="E32" s="35">
        <v>0</v>
      </c>
      <c r="F32" s="35">
        <v>420900</v>
      </c>
    </row>
    <row r="33" ht="24" customHeight="1" spans="1:6">
      <c r="A33" s="34" t="s">
        <v>163</v>
      </c>
      <c r="B33" s="34" t="s">
        <v>182</v>
      </c>
      <c r="C33" s="26" t="s">
        <v>183</v>
      </c>
      <c r="D33" s="35">
        <f t="shared" si="0"/>
        <v>627000</v>
      </c>
      <c r="E33" s="35">
        <v>0</v>
      </c>
      <c r="F33" s="35">
        <v>627000</v>
      </c>
    </row>
    <row r="34" ht="24" customHeight="1" spans="1:6">
      <c r="A34" s="34" t="s">
        <v>163</v>
      </c>
      <c r="B34" s="34" t="s">
        <v>184</v>
      </c>
      <c r="C34" s="26" t="s">
        <v>185</v>
      </c>
      <c r="D34" s="35">
        <f t="shared" si="0"/>
        <v>583200</v>
      </c>
      <c r="E34" s="35">
        <v>0</v>
      </c>
      <c r="F34" s="35">
        <v>583200</v>
      </c>
    </row>
    <row r="35" ht="24" customHeight="1" spans="1:6">
      <c r="A35" s="34" t="s">
        <v>163</v>
      </c>
      <c r="B35" s="34" t="s">
        <v>186</v>
      </c>
      <c r="C35" s="26" t="s">
        <v>187</v>
      </c>
      <c r="D35" s="35">
        <f t="shared" si="0"/>
        <v>28000</v>
      </c>
      <c r="E35" s="35">
        <v>0</v>
      </c>
      <c r="F35" s="35">
        <v>28000</v>
      </c>
    </row>
    <row r="36" ht="24" customHeight="1" spans="1:6">
      <c r="A36" s="34" t="s">
        <v>163</v>
      </c>
      <c r="B36" s="34" t="s">
        <v>99</v>
      </c>
      <c r="C36" s="26" t="s">
        <v>188</v>
      </c>
      <c r="D36" s="35">
        <f t="shared" si="0"/>
        <v>2633573</v>
      </c>
      <c r="E36" s="35">
        <v>0</v>
      </c>
      <c r="F36" s="35">
        <v>2633573</v>
      </c>
    </row>
    <row r="37" ht="24" customHeight="1" spans="1:6">
      <c r="A37" s="34" t="s">
        <v>189</v>
      </c>
      <c r="B37" s="34" t="s">
        <v>6</v>
      </c>
      <c r="C37" s="26" t="s">
        <v>190</v>
      </c>
      <c r="D37" s="35">
        <f t="shared" si="0"/>
        <v>687500</v>
      </c>
      <c r="E37" s="35">
        <v>0</v>
      </c>
      <c r="F37" s="35">
        <v>687500</v>
      </c>
    </row>
    <row r="38" ht="24" customHeight="1" spans="1:6">
      <c r="A38" s="34" t="s">
        <v>189</v>
      </c>
      <c r="B38" s="34" t="s">
        <v>93</v>
      </c>
      <c r="C38" s="26" t="s">
        <v>191</v>
      </c>
      <c r="D38" s="35">
        <f t="shared" si="0"/>
        <v>379500</v>
      </c>
      <c r="E38" s="35">
        <v>0</v>
      </c>
      <c r="F38" s="35">
        <v>379500</v>
      </c>
    </row>
    <row r="39" ht="24" customHeight="1" spans="1:6">
      <c r="A39" s="34" t="s">
        <v>189</v>
      </c>
      <c r="B39" s="34" t="s">
        <v>192</v>
      </c>
      <c r="C39" s="26" t="s">
        <v>193</v>
      </c>
      <c r="D39" s="35">
        <f t="shared" si="0"/>
        <v>200000</v>
      </c>
      <c r="E39" s="35">
        <v>0</v>
      </c>
      <c r="F39" s="35">
        <v>200000</v>
      </c>
    </row>
    <row r="40" ht="24" customHeight="1" spans="1:6">
      <c r="A40" s="34" t="s">
        <v>189</v>
      </c>
      <c r="B40" s="34" t="s">
        <v>99</v>
      </c>
      <c r="C40" s="26" t="s">
        <v>194</v>
      </c>
      <c r="D40" s="35">
        <f t="shared" si="0"/>
        <v>108000</v>
      </c>
      <c r="E40" s="35">
        <v>0</v>
      </c>
      <c r="F40" s="35">
        <v>108000</v>
      </c>
    </row>
    <row r="41" ht="24" customHeight="1" spans="1:6">
      <c r="A41" s="25" t="s">
        <v>61</v>
      </c>
      <c r="B41" s="25"/>
      <c r="C41" s="25"/>
      <c r="D41" s="28">
        <f t="shared" si="0"/>
        <v>59717248</v>
      </c>
      <c r="E41" s="28">
        <v>51507175</v>
      </c>
      <c r="F41" s="28">
        <v>8210073</v>
      </c>
    </row>
  </sheetData>
  <mergeCells count="10">
    <mergeCell ref="A2:F2"/>
    <mergeCell ref="A4:E4"/>
    <mergeCell ref="A6:C6"/>
    <mergeCell ref="D6:F6"/>
    <mergeCell ref="A7:B7"/>
    <mergeCell ref="A41:C41"/>
    <mergeCell ref="C7:C8"/>
    <mergeCell ref="D7:D8"/>
    <mergeCell ref="E7:E8"/>
    <mergeCell ref="F7:F8"/>
  </mergeCells>
  <pageMargins left="0.79" right="0.79" top="0.79" bottom="0.79" header="0.3" footer="0.3"/>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showRuler="0" workbookViewId="0">
      <selection activeCell="A2" sqref="A2:G2"/>
    </sheetView>
  </sheetViews>
  <sheetFormatPr defaultColWidth="9" defaultRowHeight="12.75" outlineLevelCol="6"/>
  <cols>
    <col min="1" max="2" width="6.42857142857143" customWidth="1"/>
    <col min="3" max="3" width="7.71428571428571" customWidth="1"/>
    <col min="4" max="4" width="44.1428571428571" customWidth="1"/>
    <col min="5" max="5" width="7.28571428571429" customWidth="1"/>
    <col min="6" max="6" width="43.2857142857143" customWidth="1"/>
    <col min="7" max="7" width="27.7142857142857" customWidth="1"/>
  </cols>
  <sheetData>
    <row r="1" ht="18" customHeight="1" spans="1:7">
      <c r="A1" s="6" t="s">
        <v>195</v>
      </c>
      <c r="B1" s="6"/>
      <c r="C1" s="6"/>
      <c r="D1" s="6"/>
      <c r="E1" s="6"/>
      <c r="F1" s="6"/>
      <c r="G1" s="6"/>
    </row>
    <row r="2" ht="24" customHeight="1" spans="1:7">
      <c r="A2" s="21" t="s">
        <v>196</v>
      </c>
      <c r="B2" s="21"/>
      <c r="C2" s="21"/>
      <c r="D2" s="21"/>
      <c r="E2" s="21"/>
      <c r="F2" s="21"/>
      <c r="G2" s="21"/>
    </row>
    <row r="4" ht="22.5" customHeight="1" spans="1:7">
      <c r="A4" s="2" t="s">
        <v>55</v>
      </c>
      <c r="B4" s="2"/>
      <c r="C4" s="2"/>
      <c r="D4" s="2"/>
      <c r="E4" s="2"/>
      <c r="F4" s="2"/>
      <c r="G4" s="22" t="s">
        <v>56</v>
      </c>
    </row>
    <row r="5" ht="11.25" customHeight="1" spans="1:7">
      <c r="A5" s="2"/>
      <c r="B5" s="2"/>
      <c r="C5" s="2"/>
      <c r="D5" s="2"/>
      <c r="E5" s="23"/>
      <c r="F5" s="2"/>
      <c r="G5" s="2"/>
    </row>
    <row r="6" ht="24" customHeight="1" spans="1:7">
      <c r="A6" s="8" t="s">
        <v>82</v>
      </c>
      <c r="B6" s="8"/>
      <c r="C6" s="8"/>
      <c r="D6" s="11" t="s">
        <v>83</v>
      </c>
      <c r="E6" s="11" t="s">
        <v>197</v>
      </c>
      <c r="F6" s="11" t="s">
        <v>198</v>
      </c>
      <c r="G6" s="11" t="s">
        <v>60</v>
      </c>
    </row>
    <row r="7" ht="24" customHeight="1" spans="1:7">
      <c r="A7" s="11" t="s">
        <v>88</v>
      </c>
      <c r="B7" s="11" t="s">
        <v>89</v>
      </c>
      <c r="C7" s="11" t="s">
        <v>90</v>
      </c>
      <c r="D7" s="11"/>
      <c r="E7" s="11"/>
      <c r="F7" s="11"/>
      <c r="G7" s="11"/>
    </row>
    <row r="8" hidden="1" customHeight="1" spans="7:7">
      <c r="G8" s="24" t="s">
        <v>6</v>
      </c>
    </row>
    <row r="9" ht="24" customHeight="1" spans="1:7">
      <c r="A9" s="25" t="s">
        <v>91</v>
      </c>
      <c r="B9" s="25" t="s">
        <v>6</v>
      </c>
      <c r="C9" s="25" t="s">
        <v>6</v>
      </c>
      <c r="D9" s="26" t="s">
        <v>92</v>
      </c>
      <c r="E9" s="27"/>
      <c r="F9" s="26" t="s">
        <v>6</v>
      </c>
      <c r="G9" s="28">
        <v>5474123</v>
      </c>
    </row>
    <row r="10" ht="24" customHeight="1" spans="1:7">
      <c r="A10" s="25" t="s">
        <v>91</v>
      </c>
      <c r="B10" s="25" t="s">
        <v>93</v>
      </c>
      <c r="C10" s="25" t="s">
        <v>6</v>
      </c>
      <c r="D10" s="26" t="s">
        <v>94</v>
      </c>
      <c r="E10" s="27"/>
      <c r="F10" s="26" t="s">
        <v>6</v>
      </c>
      <c r="G10" s="28">
        <v>2509561</v>
      </c>
    </row>
    <row r="11" ht="24" customHeight="1" spans="1:7">
      <c r="A11" s="25" t="s">
        <v>91</v>
      </c>
      <c r="B11" s="25" t="s">
        <v>93</v>
      </c>
      <c r="C11" s="25" t="s">
        <v>93</v>
      </c>
      <c r="D11" s="26" t="s">
        <v>95</v>
      </c>
      <c r="E11" s="27"/>
      <c r="F11" s="26" t="s">
        <v>6</v>
      </c>
      <c r="G11" s="28">
        <v>2509561</v>
      </c>
    </row>
    <row r="12" ht="24" customHeight="1" spans="1:7">
      <c r="A12" s="25" t="s">
        <v>6</v>
      </c>
      <c r="B12" s="25" t="s">
        <v>6</v>
      </c>
      <c r="C12" s="25" t="s">
        <v>6</v>
      </c>
      <c r="D12" s="26" t="s">
        <v>6</v>
      </c>
      <c r="E12" s="27">
        <v>1</v>
      </c>
      <c r="F12" s="26" t="s">
        <v>199</v>
      </c>
      <c r="G12" s="28">
        <v>798081</v>
      </c>
    </row>
    <row r="13" ht="24" customHeight="1" spans="1:7">
      <c r="A13" s="25" t="s">
        <v>6</v>
      </c>
      <c r="B13" s="25" t="s">
        <v>6</v>
      </c>
      <c r="C13" s="25" t="s">
        <v>6</v>
      </c>
      <c r="D13" s="26" t="s">
        <v>6</v>
      </c>
      <c r="E13" s="27">
        <v>2</v>
      </c>
      <c r="F13" s="26" t="s">
        <v>200</v>
      </c>
      <c r="G13" s="28">
        <v>597500</v>
      </c>
    </row>
    <row r="14" ht="24" customHeight="1" spans="1:7">
      <c r="A14" s="25" t="s">
        <v>6</v>
      </c>
      <c r="B14" s="25" t="s">
        <v>6</v>
      </c>
      <c r="C14" s="25" t="s">
        <v>6</v>
      </c>
      <c r="D14" s="26" t="s">
        <v>6</v>
      </c>
      <c r="E14" s="27">
        <v>3</v>
      </c>
      <c r="F14" s="26" t="s">
        <v>201</v>
      </c>
      <c r="G14" s="28">
        <v>1113980</v>
      </c>
    </row>
    <row r="15" ht="24" customHeight="1" spans="1:7">
      <c r="A15" s="25" t="s">
        <v>91</v>
      </c>
      <c r="B15" s="25" t="s">
        <v>96</v>
      </c>
      <c r="C15" s="25" t="s">
        <v>6</v>
      </c>
      <c r="D15" s="26" t="s">
        <v>97</v>
      </c>
      <c r="E15" s="27"/>
      <c r="F15" s="26" t="s">
        <v>6</v>
      </c>
      <c r="G15" s="28">
        <v>2964562</v>
      </c>
    </row>
    <row r="16" ht="24" customHeight="1" spans="1:7">
      <c r="A16" s="25" t="s">
        <v>91</v>
      </c>
      <c r="B16" s="25" t="s">
        <v>96</v>
      </c>
      <c r="C16" s="25" t="s">
        <v>93</v>
      </c>
      <c r="D16" s="26" t="s">
        <v>98</v>
      </c>
      <c r="E16" s="27"/>
      <c r="F16" s="26" t="s">
        <v>6</v>
      </c>
      <c r="G16" s="28">
        <v>360000</v>
      </c>
    </row>
    <row r="17" ht="24" customHeight="1" spans="1:7">
      <c r="A17" s="25" t="s">
        <v>6</v>
      </c>
      <c r="B17" s="25" t="s">
        <v>6</v>
      </c>
      <c r="C17" s="25" t="s">
        <v>6</v>
      </c>
      <c r="D17" s="26" t="s">
        <v>6</v>
      </c>
      <c r="E17" s="27">
        <v>4</v>
      </c>
      <c r="F17" s="26" t="s">
        <v>193</v>
      </c>
      <c r="G17" s="28">
        <v>360000</v>
      </c>
    </row>
    <row r="18" ht="24" customHeight="1" spans="1:7">
      <c r="A18" s="25" t="s">
        <v>91</v>
      </c>
      <c r="B18" s="25" t="s">
        <v>96</v>
      </c>
      <c r="C18" s="25" t="s">
        <v>99</v>
      </c>
      <c r="D18" s="26" t="s">
        <v>100</v>
      </c>
      <c r="E18" s="27"/>
      <c r="F18" s="26" t="s">
        <v>6</v>
      </c>
      <c r="G18" s="28">
        <v>2604562</v>
      </c>
    </row>
    <row r="19" ht="24" customHeight="1" spans="1:7">
      <c r="A19" s="25" t="s">
        <v>6</v>
      </c>
      <c r="B19" s="25" t="s">
        <v>6</v>
      </c>
      <c r="C19" s="25" t="s">
        <v>6</v>
      </c>
      <c r="D19" s="26" t="s">
        <v>6</v>
      </c>
      <c r="E19" s="27">
        <v>5</v>
      </c>
      <c r="F19" s="26" t="s">
        <v>202</v>
      </c>
      <c r="G19" s="28">
        <v>2336562</v>
      </c>
    </row>
    <row r="20" ht="24" customHeight="1" spans="1:7">
      <c r="A20" s="25" t="s">
        <v>6</v>
      </c>
      <c r="B20" s="25" t="s">
        <v>6</v>
      </c>
      <c r="C20" s="25" t="s">
        <v>6</v>
      </c>
      <c r="D20" s="26" t="s">
        <v>6</v>
      </c>
      <c r="E20" s="27">
        <v>6</v>
      </c>
      <c r="F20" s="26" t="s">
        <v>203</v>
      </c>
      <c r="G20" s="28">
        <v>268000</v>
      </c>
    </row>
    <row r="21" ht="24" customHeight="1" spans="1:7">
      <c r="A21" s="29" t="s">
        <v>204</v>
      </c>
      <c r="B21" s="29"/>
      <c r="C21" s="29"/>
      <c r="D21" s="29"/>
      <c r="E21" s="29"/>
      <c r="F21" s="29"/>
      <c r="G21" s="28">
        <v>5474123</v>
      </c>
    </row>
  </sheetData>
  <mergeCells count="9">
    <mergeCell ref="A1:G1"/>
    <mergeCell ref="A2:G2"/>
    <mergeCell ref="A4:F4"/>
    <mergeCell ref="A6:C6"/>
    <mergeCell ref="A21:F21"/>
    <mergeCell ref="D6:D7"/>
    <mergeCell ref="E6:E7"/>
    <mergeCell ref="F6:F7"/>
    <mergeCell ref="G6:G7"/>
  </mergeCells>
  <pageMargins left="0.79" right="0.79" top="0.79" bottom="0.79" header="0.3" footer="0.3"/>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showRuler="0" workbookViewId="0">
      <selection activeCell="A2" sqref="A2:H2"/>
    </sheetView>
  </sheetViews>
  <sheetFormatPr defaultColWidth="9" defaultRowHeight="12.75" outlineLevelCol="7"/>
  <cols>
    <col min="1" max="1" width="21.2857142857143" customWidth="1"/>
    <col min="2" max="2" width="20.4285714285714" customWidth="1"/>
    <col min="3" max="3" width="19.7142857142857" customWidth="1"/>
    <col min="4" max="4" width="21" customWidth="1"/>
    <col min="5" max="5" width="19.8571428571429" customWidth="1"/>
    <col min="6" max="6" width="20.2857142857143" customWidth="1"/>
    <col min="7" max="7" width="9.28571428571429" hidden="1" customWidth="1"/>
    <col min="8" max="8" width="19.1428571428571" customWidth="1"/>
    <col min="9" max="26" width="9.28571428571429" customWidth="1"/>
  </cols>
  <sheetData>
    <row r="1" ht="18" customHeight="1" spans="1:8">
      <c r="A1" s="2"/>
      <c r="B1" s="2"/>
      <c r="C1" s="2"/>
      <c r="D1" s="2"/>
      <c r="E1" s="2"/>
      <c r="F1" s="2"/>
      <c r="G1" s="5" t="s">
        <v>205</v>
      </c>
      <c r="H1" s="6" t="s">
        <v>205</v>
      </c>
    </row>
    <row r="2" ht="22.5" customHeight="1" spans="1:8">
      <c r="A2" s="1" t="s">
        <v>206</v>
      </c>
      <c r="B2" s="1"/>
      <c r="C2" s="1"/>
      <c r="D2" s="1"/>
      <c r="E2" s="1"/>
      <c r="F2" s="1"/>
      <c r="G2" s="1"/>
      <c r="H2" s="1"/>
    </row>
    <row r="4" ht="24" customHeight="1" spans="1:8">
      <c r="A4" s="2" t="s">
        <v>55</v>
      </c>
      <c r="B4" s="2"/>
      <c r="C4" s="2"/>
      <c r="D4" s="2"/>
      <c r="E4" s="2"/>
      <c r="F4" s="2"/>
      <c r="G4" s="7" t="s">
        <v>207</v>
      </c>
      <c r="H4" s="6" t="s">
        <v>207</v>
      </c>
    </row>
    <row r="6" ht="24" customHeight="1" spans="1:8">
      <c r="A6" s="8" t="s">
        <v>208</v>
      </c>
      <c r="B6" s="8"/>
      <c r="C6" s="8"/>
      <c r="D6" s="8"/>
      <c r="E6" s="8"/>
      <c r="F6" s="8"/>
      <c r="G6" s="9" t="s">
        <v>209</v>
      </c>
      <c r="H6" s="10" t="s">
        <v>210</v>
      </c>
    </row>
    <row r="7" ht="24" customHeight="1" spans="1:8">
      <c r="A7" s="9" t="s">
        <v>61</v>
      </c>
      <c r="B7" s="9" t="s">
        <v>211</v>
      </c>
      <c r="C7" s="9" t="s">
        <v>175</v>
      </c>
      <c r="D7" s="11" t="s">
        <v>212</v>
      </c>
      <c r="E7" s="11"/>
      <c r="F7" s="11"/>
      <c r="G7" s="9"/>
      <c r="H7" s="10"/>
    </row>
    <row r="8" ht="24" customHeight="1" spans="1:8">
      <c r="A8" s="9"/>
      <c r="B8" s="9"/>
      <c r="C8" s="9"/>
      <c r="D8" s="12" t="s">
        <v>213</v>
      </c>
      <c r="E8" s="12" t="s">
        <v>214</v>
      </c>
      <c r="F8" s="12" t="s">
        <v>215</v>
      </c>
      <c r="G8" s="9"/>
      <c r="H8" s="10"/>
    </row>
    <row r="9" hidden="1" customHeight="1" spans="1:8">
      <c r="A9" s="13">
        <f>SUM(B9,C9,D9)</f>
        <v>2</v>
      </c>
      <c r="B9" s="14">
        <f>SUM(B10:B10)</f>
        <v>0</v>
      </c>
      <c r="C9" s="14">
        <f>SUM(C10:C10)</f>
        <v>2</v>
      </c>
      <c r="D9" s="13">
        <f>SUM(E9,F9)</f>
        <v>0</v>
      </c>
      <c r="E9" s="13">
        <f>SUM(E10:E10)</f>
        <v>0</v>
      </c>
      <c r="F9" s="13">
        <f>SUM(F10:F10)</f>
        <v>0</v>
      </c>
      <c r="G9" s="13">
        <f>SUM(G10:G10,H10:H10)</f>
        <v>0</v>
      </c>
      <c r="H9" s="15"/>
    </row>
    <row r="10" ht="24" customHeight="1" spans="1:8">
      <c r="A10" s="16">
        <f>SUM(B10,C10,D10)</f>
        <v>2</v>
      </c>
      <c r="B10" s="17">
        <v>0</v>
      </c>
      <c r="C10" s="17">
        <v>2</v>
      </c>
      <c r="D10" s="17">
        <f>SUM(E10,F10)</f>
        <v>0</v>
      </c>
      <c r="E10" s="17">
        <v>0</v>
      </c>
      <c r="F10" s="17">
        <v>0</v>
      </c>
      <c r="G10" s="17">
        <v>0</v>
      </c>
      <c r="H10" s="18">
        <v>0</v>
      </c>
    </row>
    <row r="11" spans="1:1">
      <c r="A11" s="19" t="s">
        <v>216</v>
      </c>
    </row>
    <row r="13" ht="24" customHeight="1" spans="1:1">
      <c r="A13" s="20" t="s">
        <v>6</v>
      </c>
    </row>
  </sheetData>
  <sheetProtection password="CC3D" sheet="1"/>
  <mergeCells count="9">
    <mergeCell ref="A2:H2"/>
    <mergeCell ref="A4:F4"/>
    <mergeCell ref="A6:F6"/>
    <mergeCell ref="D7:F7"/>
    <mergeCell ref="A7:A8"/>
    <mergeCell ref="B7:B8"/>
    <mergeCell ref="C7:C8"/>
    <mergeCell ref="G6:G8"/>
    <mergeCell ref="H6:H8"/>
  </mergeCells>
  <pageMargins left="0.79" right="0.79" top="0.79" bottom="0.79" header="0.3" footer="0.3"/>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showRuler="0" topLeftCell="A7" workbookViewId="0">
      <selection activeCell="A14" sqref="$A14:$XFD14"/>
    </sheetView>
  </sheetViews>
  <sheetFormatPr defaultColWidth="9" defaultRowHeight="12.75"/>
  <cols>
    <col min="1" max="1" width="146.142857142857" customWidth="1"/>
  </cols>
  <sheetData>
    <row r="1" ht="31.5" customHeight="1" spans="1:1">
      <c r="A1" s="1" t="s">
        <v>217</v>
      </c>
    </row>
    <row r="2" ht="24" customHeight="1" spans="1:1">
      <c r="A2" s="2"/>
    </row>
    <row r="3" ht="27" customHeight="1" spans="1:1">
      <c r="A3" s="3" t="s">
        <v>218</v>
      </c>
    </row>
    <row r="4" ht="27" customHeight="1" spans="1:1">
      <c r="A4" s="4" t="s">
        <v>219</v>
      </c>
    </row>
    <row r="5" ht="27" customHeight="1" spans="1:1">
      <c r="A5" s="4" t="s">
        <v>220</v>
      </c>
    </row>
    <row r="6" ht="27" customHeight="1" spans="1:1">
      <c r="A6" s="4" t="s">
        <v>221</v>
      </c>
    </row>
    <row r="7" ht="50" customHeight="1" spans="1:1">
      <c r="A7" s="4" t="s">
        <v>222</v>
      </c>
    </row>
    <row r="8" ht="27" customHeight="1" spans="1:1">
      <c r="A8" s="3" t="s">
        <v>223</v>
      </c>
    </row>
    <row r="9" ht="27" customHeight="1" spans="1:1">
      <c r="A9" s="4" t="s">
        <v>224</v>
      </c>
    </row>
    <row r="10" ht="27" customHeight="1" spans="1:1">
      <c r="A10" s="3" t="s">
        <v>225</v>
      </c>
    </row>
    <row r="11" ht="27" customHeight="1" spans="1:1">
      <c r="A11" s="4" t="s">
        <v>226</v>
      </c>
    </row>
    <row r="12" ht="27" customHeight="1" spans="1:1">
      <c r="A12" s="4" t="s">
        <v>227</v>
      </c>
    </row>
    <row r="13" ht="27" customHeight="1" spans="1:1">
      <c r="A13" s="3" t="s">
        <v>228</v>
      </c>
    </row>
    <row r="14" ht="40" customHeight="1" spans="1:1">
      <c r="A14" s="4" t="s">
        <v>229</v>
      </c>
    </row>
    <row r="15" ht="27" customHeight="1" spans="1:1">
      <c r="A15" s="3" t="s">
        <v>230</v>
      </c>
    </row>
    <row r="16" ht="27" customHeight="1" spans="1:1">
      <c r="A16" s="4" t="s">
        <v>231</v>
      </c>
    </row>
  </sheetData>
  <pageMargins left="0.79" right="0.79" top="0.79" bottom="0.79"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1"/>
  <sheetViews>
    <sheetView showRuler="0" workbookViewId="0">
      <selection activeCell="A1" sqref="A1"/>
    </sheetView>
  </sheetViews>
  <sheetFormatPr defaultColWidth="9" defaultRowHeight="12.75"/>
  <cols>
    <col min="1" max="1" width="137.714285714286" customWidth="1"/>
  </cols>
  <sheetData>
    <row r="1" ht="29.25" customHeight="1" spans="1:1">
      <c r="A1" s="54" t="s">
        <v>5</v>
      </c>
    </row>
    <row r="2" ht="22.5" customHeight="1" spans="1:1">
      <c r="A2" s="55" t="s">
        <v>6</v>
      </c>
    </row>
    <row r="3" ht="22.5" customHeight="1" spans="1:1">
      <c r="A3" s="55" t="s">
        <v>7</v>
      </c>
    </row>
    <row r="4" ht="18.75" customHeight="1" spans="1:1">
      <c r="A4" s="56" t="s">
        <v>8</v>
      </c>
    </row>
    <row r="5" ht="18.75" customHeight="1" spans="1:1">
      <c r="A5" s="57" t="s">
        <v>9</v>
      </c>
    </row>
    <row r="6" ht="18.75" customHeight="1" spans="1:1">
      <c r="A6" s="57" t="s">
        <v>10</v>
      </c>
    </row>
    <row r="7" ht="18.75" customHeight="1" spans="1:1">
      <c r="A7" s="57" t="s">
        <v>11</v>
      </c>
    </row>
    <row r="8" ht="18.75" customHeight="1" spans="1:1">
      <c r="A8" s="57" t="s">
        <v>12</v>
      </c>
    </row>
    <row r="9" ht="18.75" customHeight="1" spans="1:1">
      <c r="A9" s="57" t="s">
        <v>13</v>
      </c>
    </row>
    <row r="10" ht="18.75" customHeight="1" spans="1:1">
      <c r="A10" s="57" t="s">
        <v>14</v>
      </c>
    </row>
    <row r="11" ht="18.75" customHeight="1" spans="1:1">
      <c r="A11" s="57" t="s">
        <v>15</v>
      </c>
    </row>
    <row r="12" ht="18.75" customHeight="1" spans="1:1">
      <c r="A12" s="57" t="s">
        <v>16</v>
      </c>
    </row>
    <row r="13" ht="18.75" customHeight="1" spans="1:1">
      <c r="A13" s="57" t="s">
        <v>17</v>
      </c>
    </row>
    <row r="14" ht="18.75" customHeight="1" spans="1:1">
      <c r="A14" s="57" t="s">
        <v>18</v>
      </c>
    </row>
    <row r="15" ht="18.75" customHeight="1" spans="1:1">
      <c r="A15" s="57" t="s">
        <v>19</v>
      </c>
    </row>
    <row r="16" ht="18.75" customHeight="1" spans="1:1">
      <c r="A16" s="57" t="s">
        <v>20</v>
      </c>
    </row>
    <row r="17" ht="18.75" customHeight="1" spans="1:1">
      <c r="A17" s="57" t="s">
        <v>21</v>
      </c>
    </row>
    <row r="18" ht="18.75" customHeight="1" spans="1:1">
      <c r="A18" s="57" t="s">
        <v>22</v>
      </c>
    </row>
    <row r="19" ht="18.75" customHeight="1" spans="1:1">
      <c r="A19" s="57" t="s">
        <v>23</v>
      </c>
    </row>
    <row r="20" ht="21" customHeight="1" spans="1:1">
      <c r="A20" s="57" t="s">
        <v>24</v>
      </c>
    </row>
    <row r="21" hidden="1" customHeight="1" spans="1:1">
      <c r="A21" s="57" t="s">
        <v>25</v>
      </c>
    </row>
  </sheetData>
  <sheetProtection password="CC3D" sheet="1"/>
  <pageMargins left="0.79" right="0.79" top="0.79" bottom="0.79"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showRuler="0" workbookViewId="0">
      <selection activeCell="A1" sqref="A1"/>
    </sheetView>
  </sheetViews>
  <sheetFormatPr defaultColWidth="9" defaultRowHeight="12.75" outlineLevelRow="2"/>
  <cols>
    <col min="1" max="1" width="142.142857142857" customWidth="1"/>
  </cols>
  <sheetData>
    <row r="1" ht="37.5" customHeight="1" spans="1:1">
      <c r="A1" s="51" t="s">
        <v>26</v>
      </c>
    </row>
    <row r="3" ht="409.5" customHeight="1" spans="1:1">
      <c r="A3" s="53" t="s">
        <v>27</v>
      </c>
    </row>
  </sheetData>
  <sheetProtection password="CC3D" sheet="1"/>
  <pageMargins left="0.79" right="0.79" top="0.79" bottom="0.79"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showRuler="0" workbookViewId="0">
      <selection activeCell="A1" sqref="A1:B1"/>
    </sheetView>
  </sheetViews>
  <sheetFormatPr defaultColWidth="9" defaultRowHeight="12.75" outlineLevelRow="2" outlineLevelCol="1"/>
  <cols>
    <col min="1" max="2" width="70.7142857142857" customWidth="1"/>
  </cols>
  <sheetData>
    <row r="1" ht="37.5" customHeight="1" spans="1:2">
      <c r="A1" s="51" t="s">
        <v>28</v>
      </c>
      <c r="B1" s="52"/>
    </row>
    <row r="2" ht="24" customHeight="1" spans="2:2">
      <c r="B2" s="2"/>
    </row>
    <row r="3" ht="402" customHeight="1" spans="1:2">
      <c r="A3" s="53" t="s">
        <v>29</v>
      </c>
      <c r="B3" s="53"/>
    </row>
  </sheetData>
  <sheetProtection password="CC3D" sheet="1"/>
  <mergeCells count="2">
    <mergeCell ref="A1:B1"/>
    <mergeCell ref="A3:B3"/>
  </mergeCells>
  <pageMargins left="0.79" right="0.79" top="0.79" bottom="0.79"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showRuler="0" workbookViewId="0">
      <selection activeCell="A1" sqref="A1"/>
    </sheetView>
  </sheetViews>
  <sheetFormatPr defaultColWidth="9" defaultRowHeight="12.75" outlineLevelRow="2"/>
  <cols>
    <col min="1" max="1" width="146.714285714286" customWidth="1"/>
  </cols>
  <sheetData>
    <row r="1" ht="31.5" customHeight="1" spans="1:1">
      <c r="A1" s="1" t="s">
        <v>30</v>
      </c>
    </row>
    <row r="2" ht="24" customHeight="1" spans="1:1">
      <c r="A2" s="2"/>
    </row>
    <row r="3" ht="402" customHeight="1" spans="1:1">
      <c r="A3" s="50" t="s">
        <v>31</v>
      </c>
    </row>
  </sheetData>
  <sheetProtection password="CC3D" sheet="1"/>
  <pageMargins left="0.79" right="0.79" top="0.79" bottom="0.79"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2"/>
  <sheetViews>
    <sheetView showRuler="0" workbookViewId="0">
      <selection activeCell="A6" sqref="A6"/>
    </sheetView>
  </sheetViews>
  <sheetFormatPr defaultColWidth="9" defaultRowHeight="12.75"/>
  <cols>
    <col min="1" max="1" width="146.428571428571" customWidth="1"/>
  </cols>
  <sheetData>
    <row r="1" ht="24" customHeight="1" spans="1:1">
      <c r="A1" s="48" t="s">
        <v>32</v>
      </c>
    </row>
    <row r="2" ht="24" customHeight="1" spans="1:1">
      <c r="A2" s="2"/>
    </row>
    <row r="3" ht="22" customHeight="1" spans="1:1">
      <c r="A3" s="49" t="s">
        <v>33</v>
      </c>
    </row>
    <row r="4" ht="52" customHeight="1" spans="1:1">
      <c r="A4" s="4" t="s">
        <v>34</v>
      </c>
    </row>
    <row r="5" ht="23" customHeight="1" spans="1:1">
      <c r="A5" s="4" t="s">
        <v>35</v>
      </c>
    </row>
    <row r="6" ht="42.75" spans="1:1">
      <c r="A6" s="4" t="s">
        <v>36</v>
      </c>
    </row>
    <row r="7" ht="27" customHeight="1" spans="1:1">
      <c r="A7" s="4" t="s">
        <v>37</v>
      </c>
    </row>
    <row r="8" ht="29" customHeight="1" spans="1:1">
      <c r="A8" s="4" t="s">
        <v>38</v>
      </c>
    </row>
    <row r="9" ht="42" customHeight="1" spans="1:1">
      <c r="A9" s="4" t="s">
        <v>39</v>
      </c>
    </row>
    <row r="10" ht="36" customHeight="1" spans="1:1">
      <c r="A10" s="4" t="s">
        <v>40</v>
      </c>
    </row>
    <row r="11" ht="48" customHeight="1" spans="1:1">
      <c r="A11" s="4" t="s">
        <v>41</v>
      </c>
    </row>
    <row r="12" ht="35" customHeight="1" spans="1:1">
      <c r="A12" s="4" t="s">
        <v>42</v>
      </c>
    </row>
    <row r="13" ht="35" customHeight="1" spans="1:1">
      <c r="A13" s="4" t="s">
        <v>43</v>
      </c>
    </row>
    <row r="14" ht="30" customHeight="1" spans="1:1">
      <c r="A14" s="4" t="s">
        <v>44</v>
      </c>
    </row>
    <row r="15" ht="32" customHeight="1" spans="1:1">
      <c r="A15" s="4" t="s">
        <v>45</v>
      </c>
    </row>
    <row r="16" ht="38" customHeight="1" spans="1:1">
      <c r="A16" s="4" t="s">
        <v>46</v>
      </c>
    </row>
    <row r="17" ht="38" customHeight="1" spans="1:1">
      <c r="A17" s="4" t="s">
        <v>47</v>
      </c>
    </row>
    <row r="18" ht="27" customHeight="1" spans="1:1">
      <c r="A18" s="4" t="s">
        <v>48</v>
      </c>
    </row>
    <row r="19" ht="30" customHeight="1" spans="1:1">
      <c r="A19" s="4" t="s">
        <v>49</v>
      </c>
    </row>
    <row r="20" ht="30" customHeight="1" spans="1:1">
      <c r="A20" s="4" t="s">
        <v>50</v>
      </c>
    </row>
    <row r="21" ht="30" customHeight="1" spans="1:1">
      <c r="A21" s="4" t="s">
        <v>51</v>
      </c>
    </row>
    <row r="22" ht="30" customHeight="1" spans="1:1">
      <c r="A22" s="4" t="s">
        <v>52</v>
      </c>
    </row>
  </sheetData>
  <pageMargins left="0.79" right="0.79" top="0.79" bottom="0.79"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showRuler="0" workbookViewId="0">
      <selection activeCell="A1" sqref="A1"/>
    </sheetView>
  </sheetViews>
  <sheetFormatPr defaultColWidth="9" defaultRowHeight="12.75" outlineLevelCol="6"/>
  <cols>
    <col min="1" max="1" width="33" customWidth="1"/>
    <col min="2" max="2" width="17.7142857142857" customWidth="1"/>
    <col min="3" max="3" width="31.2857142857143" customWidth="1"/>
    <col min="4" max="4" width="16.1428571428571" customWidth="1"/>
    <col min="5" max="5" width="15" customWidth="1"/>
    <col min="6" max="6" width="14.1428571428571" customWidth="1"/>
    <col min="7" max="7" width="14.7142857142857" customWidth="1"/>
  </cols>
  <sheetData>
    <row r="1" ht="18" customHeight="1" spans="1:7">
      <c r="A1" s="44"/>
      <c r="B1" s="44"/>
      <c r="C1" s="44"/>
      <c r="D1" s="44"/>
      <c r="E1" s="44"/>
      <c r="F1" s="44"/>
      <c r="G1" s="22" t="s">
        <v>53</v>
      </c>
    </row>
    <row r="2" ht="24" customHeight="1" spans="1:7">
      <c r="A2" s="1" t="s">
        <v>54</v>
      </c>
      <c r="B2" s="1"/>
      <c r="C2" s="1"/>
      <c r="D2" s="1"/>
      <c r="E2" s="1"/>
      <c r="F2" s="1"/>
      <c r="G2" s="1"/>
    </row>
    <row r="3" ht="7.5" customHeight="1" spans="1:6">
      <c r="A3" s="20"/>
      <c r="B3" s="20"/>
      <c r="C3" s="20"/>
      <c r="D3" s="20"/>
      <c r="E3" s="20"/>
      <c r="F3" s="20"/>
    </row>
    <row r="4" ht="24" customHeight="1" spans="1:7">
      <c r="A4" s="2" t="s">
        <v>55</v>
      </c>
      <c r="B4" s="2"/>
      <c r="C4" s="2"/>
      <c r="D4" s="2"/>
      <c r="E4" s="2"/>
      <c r="F4" s="2"/>
      <c r="G4" s="22" t="s">
        <v>56</v>
      </c>
    </row>
    <row r="5" ht="7.5" customHeight="1" spans="1:6">
      <c r="A5" s="20"/>
      <c r="B5" s="20"/>
      <c r="C5" s="20"/>
      <c r="D5" s="20"/>
      <c r="E5" s="20"/>
      <c r="F5" s="20"/>
    </row>
    <row r="6" ht="24" customHeight="1" spans="1:7">
      <c r="A6" s="31" t="s">
        <v>57</v>
      </c>
      <c r="B6" s="31"/>
      <c r="C6" s="31" t="s">
        <v>58</v>
      </c>
      <c r="D6" s="31"/>
      <c r="E6" s="31"/>
      <c r="F6" s="31"/>
      <c r="G6" s="31"/>
    </row>
    <row r="7" ht="24" customHeight="1" spans="1:7">
      <c r="A7" s="9" t="s">
        <v>59</v>
      </c>
      <c r="B7" s="9" t="s">
        <v>60</v>
      </c>
      <c r="C7" s="11" t="s">
        <v>59</v>
      </c>
      <c r="D7" s="31" t="s">
        <v>60</v>
      </c>
      <c r="E7" s="31"/>
      <c r="F7" s="31"/>
      <c r="G7" s="31"/>
    </row>
    <row r="8" ht="24" customHeight="1" spans="1:7">
      <c r="A8" s="9"/>
      <c r="B8" s="9"/>
      <c r="C8" s="11"/>
      <c r="D8" s="11" t="s">
        <v>61</v>
      </c>
      <c r="E8" s="31" t="s">
        <v>62</v>
      </c>
      <c r="F8" s="31"/>
      <c r="G8" s="31" t="s">
        <v>63</v>
      </c>
    </row>
    <row r="9" ht="24" customHeight="1" spans="1:7">
      <c r="A9" s="9"/>
      <c r="B9" s="9"/>
      <c r="C9" s="11"/>
      <c r="D9" s="11"/>
      <c r="E9" s="31" t="s">
        <v>64</v>
      </c>
      <c r="F9" s="31" t="s">
        <v>65</v>
      </c>
      <c r="G9" s="31"/>
    </row>
    <row r="10" ht="24" customHeight="1" spans="1:7">
      <c r="A10" s="26" t="s">
        <v>66</v>
      </c>
      <c r="B10" s="35">
        <v>65191371</v>
      </c>
      <c r="C10" s="26" t="s">
        <v>67</v>
      </c>
      <c r="D10" s="35">
        <f t="shared" ref="D10:D16" si="0">SUM(E10,F10,G10)</f>
        <v>50238671</v>
      </c>
      <c r="E10" s="35">
        <v>36554475</v>
      </c>
      <c r="F10" s="35">
        <v>8210073</v>
      </c>
      <c r="G10" s="35">
        <v>5474123</v>
      </c>
    </row>
    <row r="11" ht="24" customHeight="1" spans="1:7">
      <c r="A11" s="26" t="s">
        <v>68</v>
      </c>
      <c r="B11" s="35">
        <v>65191371</v>
      </c>
      <c r="C11" s="26" t="s">
        <v>69</v>
      </c>
      <c r="D11" s="35">
        <f t="shared" si="0"/>
        <v>7970000</v>
      </c>
      <c r="E11" s="35">
        <v>7970000</v>
      </c>
      <c r="F11" s="35">
        <v>0</v>
      </c>
      <c r="G11" s="35">
        <v>0</v>
      </c>
    </row>
    <row r="12" ht="24" customHeight="1" spans="1:7">
      <c r="A12" s="26" t="s">
        <v>70</v>
      </c>
      <c r="B12" s="35">
        <v>0</v>
      </c>
      <c r="C12" s="26" t="s">
        <v>71</v>
      </c>
      <c r="D12" s="35">
        <f t="shared" si="0"/>
        <v>4655000</v>
      </c>
      <c r="E12" s="35">
        <v>4655000</v>
      </c>
      <c r="F12" s="35">
        <v>0</v>
      </c>
      <c r="G12" s="35">
        <v>0</v>
      </c>
    </row>
    <row r="13" ht="24" customHeight="1" spans="1:7">
      <c r="A13" s="26" t="s">
        <v>72</v>
      </c>
      <c r="B13" s="35">
        <v>0</v>
      </c>
      <c r="C13" s="26" t="s">
        <v>73</v>
      </c>
      <c r="D13" s="35">
        <f t="shared" si="0"/>
        <v>2327700</v>
      </c>
      <c r="E13" s="35">
        <v>2327700</v>
      </c>
      <c r="F13" s="35">
        <v>0</v>
      </c>
      <c r="G13" s="35">
        <v>0</v>
      </c>
    </row>
    <row r="14" ht="24" customHeight="1" spans="1:7">
      <c r="A14" s="26" t="s">
        <v>74</v>
      </c>
      <c r="B14" s="35">
        <v>0</v>
      </c>
      <c r="C14" s="26"/>
      <c r="D14" s="35">
        <f t="shared" si="0"/>
        <v>0</v>
      </c>
      <c r="E14" s="35"/>
      <c r="F14" s="35"/>
      <c r="G14" s="35"/>
    </row>
    <row r="15" ht="24" customHeight="1" spans="1:7">
      <c r="A15" s="26" t="s">
        <v>75</v>
      </c>
      <c r="B15" s="35">
        <v>0</v>
      </c>
      <c r="C15" s="26"/>
      <c r="D15" s="35">
        <f t="shared" si="0"/>
        <v>0</v>
      </c>
      <c r="E15" s="35"/>
      <c r="F15" s="35"/>
      <c r="G15" s="35"/>
    </row>
    <row r="16" ht="24" customHeight="1" spans="1:7">
      <c r="A16" s="26" t="s">
        <v>76</v>
      </c>
      <c r="B16" s="35">
        <v>0</v>
      </c>
      <c r="C16" s="26"/>
      <c r="D16" s="35">
        <f t="shared" si="0"/>
        <v>0</v>
      </c>
      <c r="E16" s="35"/>
      <c r="F16" s="35"/>
      <c r="G16" s="35"/>
    </row>
    <row r="17" ht="24" customHeight="1" spans="1:7">
      <c r="A17" s="15"/>
      <c r="B17" s="15"/>
      <c r="C17" s="15"/>
      <c r="D17" s="15"/>
      <c r="E17" s="15"/>
      <c r="F17" s="15"/>
      <c r="G17" s="15"/>
    </row>
    <row r="18" ht="24" customHeight="1" spans="1:7">
      <c r="A18" s="15"/>
      <c r="B18" s="15"/>
      <c r="C18" s="15"/>
      <c r="D18" s="15"/>
      <c r="E18" s="15"/>
      <c r="F18" s="15"/>
      <c r="G18" s="15"/>
    </row>
    <row r="19" ht="24" customHeight="1" spans="1:7">
      <c r="A19" s="15"/>
      <c r="B19" s="15"/>
      <c r="C19" s="15"/>
      <c r="D19" s="15"/>
      <c r="E19" s="15"/>
      <c r="F19" s="15"/>
      <c r="G19" s="15"/>
    </row>
    <row r="20" ht="24" customHeight="1" spans="1:7">
      <c r="A20" s="15"/>
      <c r="B20" s="15"/>
      <c r="C20" s="15"/>
      <c r="D20" s="15"/>
      <c r="E20" s="15"/>
      <c r="F20" s="15"/>
      <c r="G20" s="15"/>
    </row>
    <row r="21" ht="24" customHeight="1" spans="1:7">
      <c r="A21" s="43" t="s">
        <v>77</v>
      </c>
      <c r="B21" s="28">
        <v>65191371</v>
      </c>
      <c r="C21" s="43" t="s">
        <v>78</v>
      </c>
      <c r="D21" s="28">
        <f>SUM(E21,F21,G21)</f>
        <v>65191371</v>
      </c>
      <c r="E21" s="28">
        <v>51507175</v>
      </c>
      <c r="F21" s="28">
        <v>8210073</v>
      </c>
      <c r="G21" s="28">
        <v>5474123</v>
      </c>
    </row>
  </sheetData>
  <sheetProtection password="CC3D" sheet="1"/>
  <mergeCells count="13">
    <mergeCell ref="A2:G2"/>
    <mergeCell ref="A3:F3"/>
    <mergeCell ref="A4:F4"/>
    <mergeCell ref="A5:F5"/>
    <mergeCell ref="A6:B6"/>
    <mergeCell ref="C6:G6"/>
    <mergeCell ref="D7:G7"/>
    <mergeCell ref="E8:F8"/>
    <mergeCell ref="A7:A9"/>
    <mergeCell ref="B7:B9"/>
    <mergeCell ref="C7:C9"/>
    <mergeCell ref="D8:D9"/>
    <mergeCell ref="G8:G9"/>
  </mergeCells>
  <pageMargins left="0.79" right="0.79" top="0.79" bottom="0.79"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showRuler="0" topLeftCell="A5" workbookViewId="0">
      <selection activeCell="A1" sqref="A1"/>
    </sheetView>
  </sheetViews>
  <sheetFormatPr defaultColWidth="9" defaultRowHeight="12.75"/>
  <cols>
    <col min="1" max="2" width="5.57142857142857" customWidth="1"/>
    <col min="3" max="3" width="9.14285714285714" customWidth="1"/>
    <col min="4" max="4" width="45.1428571428571" customWidth="1"/>
    <col min="5" max="5" width="15.5714285714286" customWidth="1"/>
    <col min="6" max="6" width="15.7142857142857" customWidth="1"/>
    <col min="7" max="8" width="15.8571428571429" customWidth="1"/>
    <col min="9" max="9" width="15.4285714285714" customWidth="1"/>
  </cols>
  <sheetData>
    <row r="1" ht="18" customHeight="1" spans="1:9">
      <c r="A1" s="2"/>
      <c r="B1" s="2"/>
      <c r="C1" s="2"/>
      <c r="D1" s="2"/>
      <c r="E1" s="22"/>
      <c r="F1" s="22"/>
      <c r="G1" s="22"/>
      <c r="H1" s="22"/>
      <c r="I1" s="22" t="s">
        <v>79</v>
      </c>
    </row>
    <row r="2" ht="24" customHeight="1" spans="1:9">
      <c r="A2" s="1" t="s">
        <v>80</v>
      </c>
      <c r="B2" s="1"/>
      <c r="C2" s="1"/>
      <c r="D2" s="1"/>
      <c r="E2" s="1"/>
      <c r="F2" s="1"/>
      <c r="G2" s="1"/>
      <c r="H2" s="1"/>
      <c r="I2" s="1"/>
    </row>
    <row r="4" ht="24" customHeight="1" spans="1:9">
      <c r="A4" s="2" t="s">
        <v>55</v>
      </c>
      <c r="B4" s="2"/>
      <c r="C4" s="2"/>
      <c r="D4" s="2"/>
      <c r="E4" s="2"/>
      <c r="F4" s="2"/>
      <c r="G4" s="2"/>
      <c r="H4" s="2"/>
      <c r="I4" s="22" t="s">
        <v>56</v>
      </c>
    </row>
    <row r="6" ht="24" customHeight="1" spans="1:9">
      <c r="A6" s="31" t="s">
        <v>59</v>
      </c>
      <c r="B6" s="31"/>
      <c r="C6" s="31"/>
      <c r="D6" s="31"/>
      <c r="E6" s="31" t="s">
        <v>81</v>
      </c>
      <c r="F6" s="31"/>
      <c r="G6" s="31"/>
      <c r="H6" s="31"/>
      <c r="I6" s="31"/>
    </row>
    <row r="7" ht="24" customHeight="1" spans="1:9">
      <c r="A7" s="36" t="s">
        <v>82</v>
      </c>
      <c r="B7" s="36"/>
      <c r="C7" s="36"/>
      <c r="D7" s="31" t="s">
        <v>83</v>
      </c>
      <c r="E7" s="31" t="s">
        <v>61</v>
      </c>
      <c r="F7" s="9" t="s">
        <v>84</v>
      </c>
      <c r="G7" s="9" t="s">
        <v>85</v>
      </c>
      <c r="H7" s="9" t="s">
        <v>86</v>
      </c>
      <c r="I7" s="31" t="s">
        <v>87</v>
      </c>
    </row>
    <row r="8" ht="24" customHeight="1" spans="1:9">
      <c r="A8" s="31" t="s">
        <v>88</v>
      </c>
      <c r="B8" s="31" t="s">
        <v>89</v>
      </c>
      <c r="C8" s="31" t="s">
        <v>90</v>
      </c>
      <c r="D8" s="31"/>
      <c r="E8" s="31"/>
      <c r="F8" s="9"/>
      <c r="G8" s="9"/>
      <c r="H8" s="9"/>
      <c r="I8" s="31"/>
    </row>
    <row r="9" ht="24" customHeight="1" spans="1:9">
      <c r="A9" s="34" t="s">
        <v>91</v>
      </c>
      <c r="B9" s="34" t="s">
        <v>6</v>
      </c>
      <c r="C9" s="34" t="s">
        <v>6</v>
      </c>
      <c r="D9" s="26" t="s">
        <v>92</v>
      </c>
      <c r="E9" s="47">
        <f t="shared" ref="E9:E25" si="0">SUM(F9,G9,H9,I9)</f>
        <v>50238671</v>
      </c>
      <c r="F9" s="47">
        <v>50238671</v>
      </c>
      <c r="G9" s="47">
        <v>0</v>
      </c>
      <c r="H9" s="47">
        <v>0</v>
      </c>
      <c r="I9" s="47">
        <v>0</v>
      </c>
    </row>
    <row r="10" ht="24" customHeight="1" spans="1:9">
      <c r="A10" s="34" t="s">
        <v>91</v>
      </c>
      <c r="B10" s="34" t="s">
        <v>93</v>
      </c>
      <c r="C10" s="34" t="s">
        <v>6</v>
      </c>
      <c r="D10" s="26" t="s">
        <v>94</v>
      </c>
      <c r="E10" s="47">
        <f t="shared" si="0"/>
        <v>47274109</v>
      </c>
      <c r="F10" s="47">
        <v>47274109</v>
      </c>
      <c r="G10" s="47">
        <v>0</v>
      </c>
      <c r="H10" s="47">
        <v>0</v>
      </c>
      <c r="I10" s="47">
        <v>0</v>
      </c>
    </row>
    <row r="11" ht="24" customHeight="1" spans="1:9">
      <c r="A11" s="34" t="s">
        <v>91</v>
      </c>
      <c r="B11" s="34" t="s">
        <v>93</v>
      </c>
      <c r="C11" s="34" t="s">
        <v>93</v>
      </c>
      <c r="D11" s="26" t="s">
        <v>95</v>
      </c>
      <c r="E11" s="47">
        <f t="shared" si="0"/>
        <v>47274109</v>
      </c>
      <c r="F11" s="47">
        <v>47274109</v>
      </c>
      <c r="G11" s="47">
        <v>0</v>
      </c>
      <c r="H11" s="47">
        <v>0</v>
      </c>
      <c r="I11" s="47">
        <v>0</v>
      </c>
    </row>
    <row r="12" ht="24" customHeight="1" spans="1:9">
      <c r="A12" s="34" t="s">
        <v>91</v>
      </c>
      <c r="B12" s="34" t="s">
        <v>96</v>
      </c>
      <c r="C12" s="34" t="s">
        <v>6</v>
      </c>
      <c r="D12" s="26" t="s">
        <v>97</v>
      </c>
      <c r="E12" s="47">
        <f t="shared" si="0"/>
        <v>2964562</v>
      </c>
      <c r="F12" s="47">
        <v>2964562</v>
      </c>
      <c r="G12" s="47">
        <v>0</v>
      </c>
      <c r="H12" s="47">
        <v>0</v>
      </c>
      <c r="I12" s="47">
        <v>0</v>
      </c>
    </row>
    <row r="13" ht="24" customHeight="1" spans="1:9">
      <c r="A13" s="34" t="s">
        <v>91</v>
      </c>
      <c r="B13" s="34" t="s">
        <v>96</v>
      </c>
      <c r="C13" s="34" t="s">
        <v>93</v>
      </c>
      <c r="D13" s="26" t="s">
        <v>98</v>
      </c>
      <c r="E13" s="47">
        <f t="shared" si="0"/>
        <v>360000</v>
      </c>
      <c r="F13" s="47">
        <v>360000</v>
      </c>
      <c r="G13" s="47">
        <v>0</v>
      </c>
      <c r="H13" s="47">
        <v>0</v>
      </c>
      <c r="I13" s="47">
        <v>0</v>
      </c>
    </row>
    <row r="14" ht="24" customHeight="1" spans="1:9">
      <c r="A14" s="34" t="s">
        <v>91</v>
      </c>
      <c r="B14" s="34" t="s">
        <v>96</v>
      </c>
      <c r="C14" s="34" t="s">
        <v>99</v>
      </c>
      <c r="D14" s="26" t="s">
        <v>100</v>
      </c>
      <c r="E14" s="47">
        <f t="shared" si="0"/>
        <v>2604562</v>
      </c>
      <c r="F14" s="47">
        <v>2604562</v>
      </c>
      <c r="G14" s="47">
        <v>0</v>
      </c>
      <c r="H14" s="47">
        <v>0</v>
      </c>
      <c r="I14" s="47">
        <v>0</v>
      </c>
    </row>
    <row r="15" ht="24" customHeight="1" spans="1:9">
      <c r="A15" s="34" t="s">
        <v>101</v>
      </c>
      <c r="B15" s="34" t="s">
        <v>6</v>
      </c>
      <c r="C15" s="34" t="s">
        <v>6</v>
      </c>
      <c r="D15" s="26" t="s">
        <v>102</v>
      </c>
      <c r="E15" s="47">
        <f t="shared" si="0"/>
        <v>7970000</v>
      </c>
      <c r="F15" s="47">
        <v>7970000</v>
      </c>
      <c r="G15" s="47">
        <v>0</v>
      </c>
      <c r="H15" s="47">
        <v>0</v>
      </c>
      <c r="I15" s="47">
        <v>0</v>
      </c>
    </row>
    <row r="16" ht="24" customHeight="1" spans="1:9">
      <c r="A16" s="34" t="s">
        <v>101</v>
      </c>
      <c r="B16" s="34" t="s">
        <v>103</v>
      </c>
      <c r="C16" s="34" t="s">
        <v>6</v>
      </c>
      <c r="D16" s="26" t="s">
        <v>104</v>
      </c>
      <c r="E16" s="47">
        <f t="shared" si="0"/>
        <v>7970000</v>
      </c>
      <c r="F16" s="47">
        <v>7970000</v>
      </c>
      <c r="G16" s="47">
        <v>0</v>
      </c>
      <c r="H16" s="47">
        <v>0</v>
      </c>
      <c r="I16" s="47">
        <v>0</v>
      </c>
    </row>
    <row r="17" ht="24" customHeight="1" spans="1:9">
      <c r="A17" s="34" t="s">
        <v>101</v>
      </c>
      <c r="B17" s="34" t="s">
        <v>103</v>
      </c>
      <c r="C17" s="34" t="s">
        <v>103</v>
      </c>
      <c r="D17" s="26" t="s">
        <v>105</v>
      </c>
      <c r="E17" s="47">
        <f t="shared" si="0"/>
        <v>5320000</v>
      </c>
      <c r="F17" s="47">
        <v>5320000</v>
      </c>
      <c r="G17" s="47">
        <v>0</v>
      </c>
      <c r="H17" s="47">
        <v>0</v>
      </c>
      <c r="I17" s="47">
        <v>0</v>
      </c>
    </row>
    <row r="18" ht="24" customHeight="1" spans="1:9">
      <c r="A18" s="34" t="s">
        <v>101</v>
      </c>
      <c r="B18" s="34" t="s">
        <v>103</v>
      </c>
      <c r="C18" s="34" t="s">
        <v>106</v>
      </c>
      <c r="D18" s="26" t="s">
        <v>107</v>
      </c>
      <c r="E18" s="47">
        <f t="shared" si="0"/>
        <v>2650000</v>
      </c>
      <c r="F18" s="47">
        <v>2650000</v>
      </c>
      <c r="G18" s="47">
        <v>0</v>
      </c>
      <c r="H18" s="47">
        <v>0</v>
      </c>
      <c r="I18" s="47">
        <v>0</v>
      </c>
    </row>
    <row r="19" ht="24" customHeight="1" spans="1:9">
      <c r="A19" s="34" t="s">
        <v>108</v>
      </c>
      <c r="B19" s="34" t="s">
        <v>6</v>
      </c>
      <c r="C19" s="34" t="s">
        <v>6</v>
      </c>
      <c r="D19" s="26" t="s">
        <v>109</v>
      </c>
      <c r="E19" s="47">
        <f t="shared" si="0"/>
        <v>4655000</v>
      </c>
      <c r="F19" s="47">
        <v>4655000</v>
      </c>
      <c r="G19" s="47">
        <v>0</v>
      </c>
      <c r="H19" s="47">
        <v>0</v>
      </c>
      <c r="I19" s="47">
        <v>0</v>
      </c>
    </row>
    <row r="20" ht="24" customHeight="1" spans="1:9">
      <c r="A20" s="34" t="s">
        <v>108</v>
      </c>
      <c r="B20" s="34" t="s">
        <v>110</v>
      </c>
      <c r="C20" s="34" t="s">
        <v>6</v>
      </c>
      <c r="D20" s="26" t="s">
        <v>111</v>
      </c>
      <c r="E20" s="47">
        <f t="shared" si="0"/>
        <v>4655000</v>
      </c>
      <c r="F20" s="47">
        <v>4655000</v>
      </c>
      <c r="G20" s="47">
        <v>0</v>
      </c>
      <c r="H20" s="47">
        <v>0</v>
      </c>
      <c r="I20" s="47">
        <v>0</v>
      </c>
    </row>
    <row r="21" ht="24" customHeight="1" spans="1:9">
      <c r="A21" s="34" t="s">
        <v>108</v>
      </c>
      <c r="B21" s="34" t="s">
        <v>110</v>
      </c>
      <c r="C21" s="34" t="s">
        <v>93</v>
      </c>
      <c r="D21" s="26" t="s">
        <v>112</v>
      </c>
      <c r="E21" s="47">
        <f t="shared" si="0"/>
        <v>4655000</v>
      </c>
      <c r="F21" s="47">
        <v>4655000</v>
      </c>
      <c r="G21" s="47">
        <v>0</v>
      </c>
      <c r="H21" s="47">
        <v>0</v>
      </c>
      <c r="I21" s="47">
        <v>0</v>
      </c>
    </row>
    <row r="22" ht="24" customHeight="1" spans="1:9">
      <c r="A22" s="34" t="s">
        <v>113</v>
      </c>
      <c r="B22" s="34" t="s">
        <v>6</v>
      </c>
      <c r="C22" s="34" t="s">
        <v>6</v>
      </c>
      <c r="D22" s="26" t="s">
        <v>114</v>
      </c>
      <c r="E22" s="47">
        <f t="shared" si="0"/>
        <v>2327700</v>
      </c>
      <c r="F22" s="47">
        <v>2327700</v>
      </c>
      <c r="G22" s="47">
        <v>0</v>
      </c>
      <c r="H22" s="47">
        <v>0</v>
      </c>
      <c r="I22" s="47">
        <v>0</v>
      </c>
    </row>
    <row r="23" ht="24" customHeight="1" spans="1:9">
      <c r="A23" s="34" t="s">
        <v>113</v>
      </c>
      <c r="B23" s="34" t="s">
        <v>93</v>
      </c>
      <c r="C23" s="34" t="s">
        <v>6</v>
      </c>
      <c r="D23" s="26" t="s">
        <v>115</v>
      </c>
      <c r="E23" s="47">
        <f t="shared" si="0"/>
        <v>2327700</v>
      </c>
      <c r="F23" s="47">
        <v>2327700</v>
      </c>
      <c r="G23" s="47">
        <v>0</v>
      </c>
      <c r="H23" s="47">
        <v>0</v>
      </c>
      <c r="I23" s="47">
        <v>0</v>
      </c>
    </row>
    <row r="24" ht="24" customHeight="1" spans="1:9">
      <c r="A24" s="34" t="s">
        <v>113</v>
      </c>
      <c r="B24" s="34" t="s">
        <v>93</v>
      </c>
      <c r="C24" s="34" t="s">
        <v>116</v>
      </c>
      <c r="D24" s="26" t="s">
        <v>117</v>
      </c>
      <c r="E24" s="47">
        <f t="shared" si="0"/>
        <v>2327700</v>
      </c>
      <c r="F24" s="47">
        <v>2327700</v>
      </c>
      <c r="G24" s="47">
        <v>0</v>
      </c>
      <c r="H24" s="47">
        <v>0</v>
      </c>
      <c r="I24" s="47">
        <v>0</v>
      </c>
    </row>
    <row r="25" ht="24" customHeight="1" spans="1:9">
      <c r="A25" s="25" t="s">
        <v>61</v>
      </c>
      <c r="B25" s="25"/>
      <c r="C25" s="25"/>
      <c r="D25" s="25"/>
      <c r="E25" s="47">
        <f t="shared" si="0"/>
        <v>65191371</v>
      </c>
      <c r="F25" s="47">
        <v>65191371</v>
      </c>
      <c r="G25" s="47">
        <v>0</v>
      </c>
      <c r="H25" s="47">
        <v>0</v>
      </c>
      <c r="I25" s="47">
        <v>0</v>
      </c>
    </row>
  </sheetData>
  <mergeCells count="12">
    <mergeCell ref="A2:I2"/>
    <mergeCell ref="A4:H4"/>
    <mergeCell ref="A6:D6"/>
    <mergeCell ref="E6:I6"/>
    <mergeCell ref="A7:C7"/>
    <mergeCell ref="A25:D25"/>
    <mergeCell ref="D7:D8"/>
    <mergeCell ref="E7:E8"/>
    <mergeCell ref="F7:F8"/>
    <mergeCell ref="G7:G8"/>
    <mergeCell ref="H7:H8"/>
    <mergeCell ref="I7:I8"/>
  </mergeCells>
  <pageMargins left="0.79" right="0.79" top="0.79" bottom="0.79"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showRuler="0" topLeftCell="A2" workbookViewId="0">
      <selection activeCell="A1" sqref="A1"/>
    </sheetView>
  </sheetViews>
  <sheetFormatPr defaultColWidth="9" defaultRowHeight="12.75" outlineLevelCol="6"/>
  <cols>
    <col min="1" max="2" width="6.14285714285714" customWidth="1"/>
    <col min="3" max="3" width="7.85714285714286" customWidth="1"/>
    <col min="4" max="4" width="56.4285714285714" customWidth="1"/>
    <col min="5" max="5" width="22.4285714285714" customWidth="1"/>
    <col min="6" max="6" width="20.7142857142857" customWidth="1"/>
    <col min="7" max="7" width="22.1428571428571" customWidth="1"/>
  </cols>
  <sheetData>
    <row r="1" ht="18" customHeight="1" spans="1:7">
      <c r="A1" s="2"/>
      <c r="B1" s="2"/>
      <c r="C1" s="2"/>
      <c r="D1" s="2"/>
      <c r="E1" s="22"/>
      <c r="F1" s="22"/>
      <c r="G1" s="22" t="s">
        <v>118</v>
      </c>
    </row>
    <row r="2" ht="24" customHeight="1" spans="1:7">
      <c r="A2" s="1" t="s">
        <v>119</v>
      </c>
      <c r="B2" s="1"/>
      <c r="C2" s="1"/>
      <c r="D2" s="1"/>
      <c r="E2" s="1"/>
      <c r="F2" s="1"/>
      <c r="G2" s="1"/>
    </row>
    <row r="4" ht="24" customHeight="1" spans="1:7">
      <c r="A4" s="2" t="s">
        <v>55</v>
      </c>
      <c r="B4" s="2"/>
      <c r="C4" s="2"/>
      <c r="D4" s="2"/>
      <c r="E4" s="2"/>
      <c r="F4" s="2"/>
      <c r="G4" s="22" t="s">
        <v>56</v>
      </c>
    </row>
    <row r="6" ht="24" customHeight="1" spans="1:7">
      <c r="A6" s="31" t="s">
        <v>59</v>
      </c>
      <c r="B6" s="31"/>
      <c r="C6" s="31"/>
      <c r="D6" s="31"/>
      <c r="E6" s="31" t="s">
        <v>120</v>
      </c>
      <c r="F6" s="31"/>
      <c r="G6" s="31"/>
    </row>
    <row r="7" ht="24" customHeight="1" spans="1:7">
      <c r="A7" s="36" t="s">
        <v>82</v>
      </c>
      <c r="B7" s="36"/>
      <c r="C7" s="36"/>
      <c r="D7" s="31" t="s">
        <v>83</v>
      </c>
      <c r="E7" s="31" t="s">
        <v>61</v>
      </c>
      <c r="F7" s="9" t="s">
        <v>62</v>
      </c>
      <c r="G7" s="31" t="s">
        <v>63</v>
      </c>
    </row>
    <row r="8" ht="24" customHeight="1" spans="1:7">
      <c r="A8" s="31" t="s">
        <v>88</v>
      </c>
      <c r="B8" s="31" t="s">
        <v>89</v>
      </c>
      <c r="C8" s="31" t="s">
        <v>90</v>
      </c>
      <c r="D8" s="31"/>
      <c r="E8" s="31"/>
      <c r="F8" s="9"/>
      <c r="G8" s="31"/>
    </row>
    <row r="9" hidden="1" customHeight="1" spans="1:7">
      <c r="A9" s="30"/>
      <c r="B9" s="30"/>
      <c r="C9" s="30"/>
      <c r="D9" s="30"/>
      <c r="E9" s="33"/>
      <c r="F9" s="33" t="s">
        <v>6</v>
      </c>
      <c r="G9" s="33" t="s">
        <v>6</v>
      </c>
    </row>
    <row r="10" ht="24" customHeight="1" spans="1:7">
      <c r="A10" s="25" t="s">
        <v>91</v>
      </c>
      <c r="B10" s="25" t="s">
        <v>6</v>
      </c>
      <c r="C10" s="25" t="s">
        <v>6</v>
      </c>
      <c r="D10" s="26" t="s">
        <v>92</v>
      </c>
      <c r="E10" s="28">
        <f t="shared" ref="E10:E26" si="0">SUM(F10,G10)</f>
        <v>50238671</v>
      </c>
      <c r="F10" s="28">
        <v>44764548</v>
      </c>
      <c r="G10" s="28">
        <v>5474123</v>
      </c>
    </row>
    <row r="11" ht="24" customHeight="1" spans="1:7">
      <c r="A11" s="25" t="s">
        <v>91</v>
      </c>
      <c r="B11" s="25" t="s">
        <v>93</v>
      </c>
      <c r="C11" s="25" t="s">
        <v>6</v>
      </c>
      <c r="D11" s="26" t="s">
        <v>94</v>
      </c>
      <c r="E11" s="28">
        <f t="shared" si="0"/>
        <v>47274109</v>
      </c>
      <c r="F11" s="28">
        <v>44764548</v>
      </c>
      <c r="G11" s="28">
        <v>2509561</v>
      </c>
    </row>
    <row r="12" ht="24" customHeight="1" spans="1:7">
      <c r="A12" s="25" t="s">
        <v>91</v>
      </c>
      <c r="B12" s="25" t="s">
        <v>93</v>
      </c>
      <c r="C12" s="25" t="s">
        <v>93</v>
      </c>
      <c r="D12" s="26" t="s">
        <v>95</v>
      </c>
      <c r="E12" s="28">
        <f t="shared" si="0"/>
        <v>47274109</v>
      </c>
      <c r="F12" s="28">
        <v>44764548</v>
      </c>
      <c r="G12" s="28">
        <v>2509561</v>
      </c>
    </row>
    <row r="13" ht="24" customHeight="1" spans="1:7">
      <c r="A13" s="25" t="s">
        <v>91</v>
      </c>
      <c r="B13" s="25" t="s">
        <v>96</v>
      </c>
      <c r="C13" s="25" t="s">
        <v>6</v>
      </c>
      <c r="D13" s="26" t="s">
        <v>97</v>
      </c>
      <c r="E13" s="28">
        <f t="shared" si="0"/>
        <v>2964562</v>
      </c>
      <c r="F13" s="28">
        <v>0</v>
      </c>
      <c r="G13" s="28">
        <v>2964562</v>
      </c>
    </row>
    <row r="14" ht="24" customHeight="1" spans="1:7">
      <c r="A14" s="25" t="s">
        <v>91</v>
      </c>
      <c r="B14" s="25" t="s">
        <v>96</v>
      </c>
      <c r="C14" s="25" t="s">
        <v>93</v>
      </c>
      <c r="D14" s="26" t="s">
        <v>98</v>
      </c>
      <c r="E14" s="28">
        <f t="shared" si="0"/>
        <v>360000</v>
      </c>
      <c r="F14" s="28">
        <v>0</v>
      </c>
      <c r="G14" s="28">
        <v>360000</v>
      </c>
    </row>
    <row r="15" ht="24" customHeight="1" spans="1:7">
      <c r="A15" s="25" t="s">
        <v>91</v>
      </c>
      <c r="B15" s="25" t="s">
        <v>96</v>
      </c>
      <c r="C15" s="25" t="s">
        <v>99</v>
      </c>
      <c r="D15" s="26" t="s">
        <v>100</v>
      </c>
      <c r="E15" s="28">
        <f t="shared" si="0"/>
        <v>2604562</v>
      </c>
      <c r="F15" s="28">
        <v>0</v>
      </c>
      <c r="G15" s="28">
        <v>2604562</v>
      </c>
    </row>
    <row r="16" ht="24" customHeight="1" spans="1:7">
      <c r="A16" s="25" t="s">
        <v>101</v>
      </c>
      <c r="B16" s="25" t="s">
        <v>6</v>
      </c>
      <c r="C16" s="25" t="s">
        <v>6</v>
      </c>
      <c r="D16" s="26" t="s">
        <v>102</v>
      </c>
      <c r="E16" s="28">
        <f t="shared" si="0"/>
        <v>7970000</v>
      </c>
      <c r="F16" s="28">
        <v>7970000</v>
      </c>
      <c r="G16" s="28">
        <v>0</v>
      </c>
    </row>
    <row r="17" ht="24" customHeight="1" spans="1:7">
      <c r="A17" s="25" t="s">
        <v>101</v>
      </c>
      <c r="B17" s="25" t="s">
        <v>103</v>
      </c>
      <c r="C17" s="25" t="s">
        <v>6</v>
      </c>
      <c r="D17" s="26" t="s">
        <v>104</v>
      </c>
      <c r="E17" s="28">
        <f t="shared" si="0"/>
        <v>7970000</v>
      </c>
      <c r="F17" s="28">
        <v>7970000</v>
      </c>
      <c r="G17" s="28">
        <v>0</v>
      </c>
    </row>
    <row r="18" ht="24" customHeight="1" spans="1:7">
      <c r="A18" s="25" t="s">
        <v>101</v>
      </c>
      <c r="B18" s="25" t="s">
        <v>103</v>
      </c>
      <c r="C18" s="25" t="s">
        <v>103</v>
      </c>
      <c r="D18" s="26" t="s">
        <v>105</v>
      </c>
      <c r="E18" s="28">
        <f t="shared" si="0"/>
        <v>5320000</v>
      </c>
      <c r="F18" s="28">
        <v>5320000</v>
      </c>
      <c r="G18" s="28">
        <v>0</v>
      </c>
    </row>
    <row r="19" ht="24" customHeight="1" spans="1:7">
      <c r="A19" s="25" t="s">
        <v>101</v>
      </c>
      <c r="B19" s="25" t="s">
        <v>103</v>
      </c>
      <c r="C19" s="25" t="s">
        <v>106</v>
      </c>
      <c r="D19" s="26" t="s">
        <v>107</v>
      </c>
      <c r="E19" s="28">
        <f t="shared" si="0"/>
        <v>2650000</v>
      </c>
      <c r="F19" s="28">
        <v>2650000</v>
      </c>
      <c r="G19" s="28">
        <v>0</v>
      </c>
    </row>
    <row r="20" ht="24" customHeight="1" spans="1:7">
      <c r="A20" s="25" t="s">
        <v>108</v>
      </c>
      <c r="B20" s="25" t="s">
        <v>6</v>
      </c>
      <c r="C20" s="25" t="s">
        <v>6</v>
      </c>
      <c r="D20" s="26" t="s">
        <v>109</v>
      </c>
      <c r="E20" s="28">
        <f t="shared" si="0"/>
        <v>4655000</v>
      </c>
      <c r="F20" s="28">
        <v>4655000</v>
      </c>
      <c r="G20" s="28">
        <v>0</v>
      </c>
    </row>
    <row r="21" ht="24" customHeight="1" spans="1:7">
      <c r="A21" s="25" t="s">
        <v>108</v>
      </c>
      <c r="B21" s="25" t="s">
        <v>110</v>
      </c>
      <c r="C21" s="25" t="s">
        <v>6</v>
      </c>
      <c r="D21" s="26" t="s">
        <v>111</v>
      </c>
      <c r="E21" s="28">
        <f t="shared" si="0"/>
        <v>4655000</v>
      </c>
      <c r="F21" s="28">
        <v>4655000</v>
      </c>
      <c r="G21" s="28">
        <v>0</v>
      </c>
    </row>
    <row r="22" ht="24" customHeight="1" spans="1:7">
      <c r="A22" s="25" t="s">
        <v>108</v>
      </c>
      <c r="B22" s="25" t="s">
        <v>110</v>
      </c>
      <c r="C22" s="25" t="s">
        <v>93</v>
      </c>
      <c r="D22" s="26" t="s">
        <v>112</v>
      </c>
      <c r="E22" s="28">
        <f t="shared" si="0"/>
        <v>4655000</v>
      </c>
      <c r="F22" s="28">
        <v>4655000</v>
      </c>
      <c r="G22" s="28">
        <v>0</v>
      </c>
    </row>
    <row r="23" ht="24" customHeight="1" spans="1:7">
      <c r="A23" s="25" t="s">
        <v>113</v>
      </c>
      <c r="B23" s="25" t="s">
        <v>6</v>
      </c>
      <c r="C23" s="25" t="s">
        <v>6</v>
      </c>
      <c r="D23" s="26" t="s">
        <v>114</v>
      </c>
      <c r="E23" s="28">
        <f t="shared" si="0"/>
        <v>2327700</v>
      </c>
      <c r="F23" s="28">
        <v>2327700</v>
      </c>
      <c r="G23" s="28">
        <v>0</v>
      </c>
    </row>
    <row r="24" ht="24" customHeight="1" spans="1:7">
      <c r="A24" s="25" t="s">
        <v>113</v>
      </c>
      <c r="B24" s="25" t="s">
        <v>93</v>
      </c>
      <c r="C24" s="25" t="s">
        <v>6</v>
      </c>
      <c r="D24" s="26" t="s">
        <v>115</v>
      </c>
      <c r="E24" s="28">
        <f t="shared" si="0"/>
        <v>2327700</v>
      </c>
      <c r="F24" s="28">
        <v>2327700</v>
      </c>
      <c r="G24" s="28">
        <v>0</v>
      </c>
    </row>
    <row r="25" ht="24" customHeight="1" spans="1:7">
      <c r="A25" s="25" t="s">
        <v>113</v>
      </c>
      <c r="B25" s="25" t="s">
        <v>93</v>
      </c>
      <c r="C25" s="25" t="s">
        <v>116</v>
      </c>
      <c r="D25" s="26" t="s">
        <v>117</v>
      </c>
      <c r="E25" s="28">
        <f t="shared" si="0"/>
        <v>2327700</v>
      </c>
      <c r="F25" s="28">
        <v>2327700</v>
      </c>
      <c r="G25" s="28">
        <v>0</v>
      </c>
    </row>
    <row r="26" ht="24" customHeight="1" spans="1:7">
      <c r="A26" s="25" t="s">
        <v>61</v>
      </c>
      <c r="B26" s="25"/>
      <c r="C26" s="25"/>
      <c r="D26" s="25"/>
      <c r="E26" s="28">
        <f t="shared" si="0"/>
        <v>65191371</v>
      </c>
      <c r="F26" s="28">
        <v>59717248</v>
      </c>
      <c r="G26" s="28">
        <v>5474123</v>
      </c>
    </row>
  </sheetData>
  <sheetProtection password="CC3D" sheet="1"/>
  <mergeCells count="10">
    <mergeCell ref="A2:G2"/>
    <mergeCell ref="A4:F4"/>
    <mergeCell ref="A6:D6"/>
    <mergeCell ref="E6:G6"/>
    <mergeCell ref="A7:C7"/>
    <mergeCell ref="A26:D26"/>
    <mergeCell ref="D7:D8"/>
    <mergeCell ref="E7:E8"/>
    <mergeCell ref="F7:F8"/>
    <mergeCell ref="G7:G8"/>
  </mergeCells>
  <pageMargins left="0.79" right="0.79" top="0.79" bottom="0.79"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单位公开表封面</vt:lpstr>
      <vt:lpstr>单位目录</vt:lpstr>
      <vt:lpstr>单位职能（单位）</vt:lpstr>
      <vt:lpstr>单位机构设置（单位）</vt:lpstr>
      <vt:lpstr>名词解释（单位）</vt:lpstr>
      <vt:lpstr>单位编制说明（单位）</vt:lpstr>
      <vt:lpstr>单位收支总表</vt:lpstr>
      <vt:lpstr>单位收入总表</vt:lpstr>
      <vt:lpstr>单位支出总表</vt:lpstr>
      <vt:lpstr>单位财政拨款收支总表</vt:lpstr>
      <vt:lpstr>单位财政拨款明细</vt:lpstr>
      <vt:lpstr>单位一般公共预算拨款表</vt:lpstr>
      <vt:lpstr>单位政府性基金拨款表</vt:lpstr>
      <vt:lpstr>单位国有资本经营预算拨款表 </vt:lpstr>
      <vt:lpstr>单位一般公共预算拨款基本支出明细表</vt:lpstr>
      <vt:lpstr>单位项目明细</vt:lpstr>
      <vt:lpstr>单位“三公”经费和机关运行费预算表</vt:lpstr>
      <vt:lpstr>其他相关情况说明（单位）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Qt Xlsx Library</dc:creator>
  <cp:lastModifiedBy>candy</cp:lastModifiedBy>
  <dcterms:created xsi:type="dcterms:W3CDTF">2024-01-29T17:23:00Z</dcterms:created>
  <dcterms:modified xsi:type="dcterms:W3CDTF">2024-02-02T01:19:39Z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996AF795F7E54DF89DF2087604BE2815_12</vt:lpwstr>
  </property>
  <property fmtid="{D5CDD505-2E9C-101B-9397-08002B2CF9AE}" pid="3" name="KSOProductBuildVer">
    <vt:lpwstr>2052-12.1.0.16120</vt:lpwstr>
  </property>
</Properties>
</file>